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a_e\Desktop\Документация\СОШ 70\Моноблоки ЭМ\"/>
    </mc:Choice>
  </mc:AlternateContent>
  <xr:revisionPtr revIDLastSave="0" documentId="13_ncr:1_{56328FD2-1E1A-4872-9331-8CCE331CAD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Лист1!$A$2:$N$19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1" l="1"/>
  <c r="K7" i="1" s="1"/>
  <c r="L7" i="1"/>
  <c r="M7" i="1" l="1"/>
  <c r="N7" i="1" s="1"/>
  <c r="N8" i="1" s="1"/>
</calcChain>
</file>

<file path=xl/sharedStrings.xml><?xml version="1.0" encoding="utf-8"?>
<sst xmlns="http://schemas.openxmlformats.org/spreadsheetml/2006/main" count="33" uniqueCount="31">
  <si>
    <t>№</t>
  </si>
  <si>
    <t>Наименование товара, услуги (работы)</t>
  </si>
  <si>
    <t>Единица измерения</t>
  </si>
  <si>
    <t>Среднеквадр. отклонение</t>
  </si>
  <si>
    <t>Коэффициент вариации (%)</t>
  </si>
  <si>
    <t>ОКПД2</t>
  </si>
  <si>
    <t>.</t>
  </si>
  <si>
    <t>Предмет договора</t>
  </si>
  <si>
    <t xml:space="preserve">Средняя арифметическая цена за единицу    </t>
  </si>
  <si>
    <t xml:space="preserve">&lt;ц&gt; </t>
  </si>
  <si>
    <t xml:space="preserve">Исполнитель Заказчика:                                                                                                                                             </t>
  </si>
  <si>
    <t xml:space="preserve">Контактный телефон:            </t>
  </si>
  <si>
    <t>Используемый метод определения НМЦД 
с обоснованием:</t>
  </si>
  <si>
    <t>ОБОСНОВАНИЕ НАЧАЛЬНОЙ (МАКСИМАЛЬНОЙ) ЦЕНЫ ДОГОВОРА</t>
  </si>
  <si>
    <t>шт</t>
  </si>
  <si>
    <t xml:space="preserve">Кол-во </t>
  </si>
  <si>
    <t>Начальная (максимальная) цена договора, руб.</t>
  </si>
  <si>
    <t xml:space="preserve">Специалист по закупкам </t>
  </si>
  <si>
    <t>Начальная (максимальная) цена, руб</t>
  </si>
  <si>
    <t>Цена за единицу изм. (руб.)*</t>
  </si>
  <si>
    <t xml:space="preserve">Источник № 1 </t>
  </si>
  <si>
    <t xml:space="preserve">Источник № 2 </t>
  </si>
  <si>
    <t xml:space="preserve">Источник №3 </t>
  </si>
  <si>
    <t>Моноблок</t>
  </si>
  <si>
    <t>Поставка моноблоков для нужд МАОУ СОШ № 70</t>
  </si>
  <si>
    <t>Средняя цена за ед. изм., руб.</t>
  </si>
  <si>
    <t>Приложение № 2
к Извещению</t>
  </si>
  <si>
    <t>26.20.15.140</t>
  </si>
  <si>
    <t xml:space="preserve">НМЦД определена по трем КП  712 935,67 (семьсот двенадцать тысяч девятьсот тридцать пять) рублей 67 копеек с округлением итоговой суммы. НМЦД: </t>
  </si>
  <si>
    <t>Метод сопоставимых рыночных цен (анализа рынка), глава 5 и Приложение № 2 к Положению о закупке товаров, работ, услуг МАОУ СОШ № 70.</t>
  </si>
  <si>
    <t>Дата расчета: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</si>
</sst>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00000"/>
  </numFmts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rli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Alignment="0"/>
    <xf numFmtId="0" fontId="1" fillId="0" borderId="0" applyAlignment="0"/>
    <xf numFmtId="0" fontId="8" fillId="0" borderId="0" applyNumberFormat="0" applyFill="0" applyBorder="0" applyAlignment="0" applyProtection="0"/>
    <xf numFmtId="0" fontId="11" fillId="0" borderId="3"/>
  </cellStyleXfs>
  <cellXfs count="62">
    <xf numFmtId="0" fontId="0" fillId="0" borderId="3" xfId="0" applyBorder="1"/>
    <xf numFmtId="0" fontId="10" fillId="0" borderId="3" xfId="2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/>
    <xf numFmtId="0" fontId="2" fillId="0" borderId="3" xfId="0" applyFont="1" applyFill="1" applyBorder="1"/>
    <xf numFmtId="2" fontId="2" fillId="0" borderId="2" xfId="0" applyNumberFormat="1" applyFont="1" applyFill="1" applyBorder="1" applyAlignment="1">
      <alignment horizontal="center" vertical="center" wrapText="1"/>
    </xf>
    <xf numFmtId="2" fontId="3" fillId="0" borderId="2" xfId="1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4" fontId="3" fillId="0" borderId="6" xfId="1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top" wrapText="1"/>
    </xf>
    <xf numFmtId="4" fontId="6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/>
    <xf numFmtId="0" fontId="6" fillId="0" borderId="3" xfId="0" applyFont="1" applyFill="1" applyBorder="1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165" fontId="2" fillId="0" borderId="0" xfId="0" applyNumberFormat="1" applyFont="1" applyFill="1" applyAlignment="1">
      <alignment horizontal="left" vertical="center" wrapText="1"/>
    </xf>
    <xf numFmtId="0" fontId="9" fillId="0" borderId="0" xfId="0" applyFont="1" applyFill="1" applyAlignment="1"/>
    <xf numFmtId="164" fontId="2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/>
    <xf numFmtId="14" fontId="9" fillId="0" borderId="0" xfId="0" applyNumberFormat="1" applyFont="1" applyFill="1" applyAlignment="1">
      <alignment horizontal="left"/>
    </xf>
    <xf numFmtId="0" fontId="9" fillId="0" borderId="0" xfId="0" applyFont="1" applyFill="1"/>
    <xf numFmtId="0" fontId="2" fillId="0" borderId="3" xfId="0" applyFont="1" applyFill="1" applyBorder="1" applyAlignment="1">
      <alignment horizontal="center"/>
    </xf>
    <xf numFmtId="2" fontId="2" fillId="0" borderId="3" xfId="0" applyNumberFormat="1" applyFont="1" applyFill="1" applyBorder="1"/>
    <xf numFmtId="2" fontId="2" fillId="0" borderId="3" xfId="0" applyNumberFormat="1" applyFont="1" applyFill="1" applyBorder="1" applyAlignment="1">
      <alignment horizontal="center" vertical="center"/>
    </xf>
    <xf numFmtId="2" fontId="2" fillId="0" borderId="0" xfId="0" applyNumberFormat="1" applyFont="1" applyFill="1"/>
    <xf numFmtId="2" fontId="2" fillId="0" borderId="0" xfId="0" applyNumberFormat="1" applyFont="1" applyFill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top"/>
    </xf>
    <xf numFmtId="4" fontId="2" fillId="0" borderId="3" xfId="0" applyNumberFormat="1" applyFont="1" applyFill="1" applyBorder="1"/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3" fillId="0" borderId="4" xfId="1" applyNumberFormat="1" applyFont="1" applyFill="1" applyBorder="1" applyAlignment="1">
      <alignment horizontal="center" vertical="center" wrapText="1"/>
    </xf>
    <xf numFmtId="2" fontId="3" fillId="0" borderId="5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</cellXfs>
  <cellStyles count="4">
    <cellStyle name="Normal" xfId="3" xr:uid="{F07C6A9A-E0C9-4A2D-B324-4AB827952ECC}"/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175260</xdr:colOff>
      <xdr:row>5</xdr:row>
      <xdr:rowOff>205740</xdr:rowOff>
    </xdr:from>
    <xdr:to>
      <xdr:col>10</xdr:col>
      <xdr:colOff>929640</xdr:colOff>
      <xdr:row>5</xdr:row>
      <xdr:rowOff>601980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5036820"/>
          <a:ext cx="7543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152400</xdr:colOff>
      <xdr:row>5</xdr:row>
      <xdr:rowOff>182880</xdr:rowOff>
    </xdr:from>
    <xdr:to>
      <xdr:col>9</xdr:col>
      <xdr:colOff>1021080</xdr:colOff>
      <xdr:row>6</xdr:row>
      <xdr:rowOff>3810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4720" y="5013960"/>
          <a:ext cx="8686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37"/>
  <sheetViews>
    <sheetView tabSelected="1" topLeftCell="A2" zoomScaleNormal="100" zoomScaleSheetLayoutView="100" workbookViewId="0">
      <selection activeCell="A14" sqref="A14:B14"/>
    </sheetView>
  </sheetViews>
  <sheetFormatPr defaultColWidth="9.140625" defaultRowHeight="15"/>
  <cols>
    <col min="1" max="1" width="5.28515625" style="4" customWidth="1"/>
    <col min="2" max="2" width="20.85546875" style="4" customWidth="1"/>
    <col min="3" max="3" width="13.140625" style="4" customWidth="1"/>
    <col min="4" max="4" width="18.85546875" style="4" customWidth="1"/>
    <col min="5" max="5" width="10.140625" style="4" customWidth="1"/>
    <col min="6" max="6" width="9.28515625" style="4" customWidth="1"/>
    <col min="7" max="7" width="17.42578125" style="4" customWidth="1"/>
    <col min="8" max="9" width="17.42578125" style="33" customWidth="1"/>
    <col min="10" max="10" width="18.28515625" style="34" customWidth="1"/>
    <col min="11" max="11" width="15.28515625" style="34" customWidth="1"/>
    <col min="12" max="12" width="19.42578125" style="33" customWidth="1"/>
    <col min="13" max="13" width="13" style="33" customWidth="1"/>
    <col min="14" max="14" width="23.28515625" style="33" customWidth="1"/>
    <col min="15" max="254" width="9.140625" style="4"/>
    <col min="255" max="16384" width="9.140625" style="5"/>
  </cols>
  <sheetData>
    <row r="1" spans="1:254" s="3" customFormat="1" ht="29.45" customHeight="1">
      <c r="J1" s="48" t="s">
        <v>26</v>
      </c>
      <c r="K1" s="49"/>
      <c r="L1" s="49"/>
      <c r="M1" s="49"/>
      <c r="N1" s="49"/>
      <c r="O1" s="49"/>
    </row>
    <row r="2" spans="1:254" ht="25.5" customHeight="1">
      <c r="A2" s="58" t="s">
        <v>13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</row>
    <row r="3" spans="1:254" ht="30" customHeight="1">
      <c r="A3" s="42" t="s">
        <v>7</v>
      </c>
      <c r="B3" s="42"/>
      <c r="C3" s="61" t="s">
        <v>24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 ht="51.75" customHeight="1">
      <c r="A4" s="42" t="s">
        <v>12</v>
      </c>
      <c r="B4" s="42"/>
      <c r="C4" s="41" t="s">
        <v>29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</row>
    <row r="5" spans="1:254" ht="60.75" customHeight="1">
      <c r="A5" s="42" t="s">
        <v>0</v>
      </c>
      <c r="B5" s="42" t="s">
        <v>1</v>
      </c>
      <c r="C5" s="42"/>
      <c r="D5" s="45" t="s">
        <v>5</v>
      </c>
      <c r="E5" s="42" t="s">
        <v>2</v>
      </c>
      <c r="F5" s="43" t="s">
        <v>15</v>
      </c>
      <c r="G5" s="6" t="s">
        <v>20</v>
      </c>
      <c r="H5" s="6" t="s">
        <v>21</v>
      </c>
      <c r="I5" s="6" t="s">
        <v>22</v>
      </c>
      <c r="J5" s="2" t="s">
        <v>3</v>
      </c>
      <c r="K5" s="2" t="s">
        <v>4</v>
      </c>
      <c r="L5" s="2" t="s">
        <v>8</v>
      </c>
      <c r="M5" s="59" t="s">
        <v>25</v>
      </c>
      <c r="N5" s="56" t="s">
        <v>18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</row>
    <row r="6" spans="1:254" ht="49.5" customHeight="1">
      <c r="A6" s="42"/>
      <c r="B6" s="42"/>
      <c r="C6" s="42"/>
      <c r="D6" s="46"/>
      <c r="E6" s="42"/>
      <c r="F6" s="43"/>
      <c r="G6" s="7" t="s">
        <v>19</v>
      </c>
      <c r="H6" s="7" t="s">
        <v>19</v>
      </c>
      <c r="I6" s="7" t="s">
        <v>19</v>
      </c>
      <c r="J6" s="2"/>
      <c r="K6" s="2"/>
      <c r="L6" s="2" t="s">
        <v>9</v>
      </c>
      <c r="M6" s="60"/>
      <c r="N6" s="57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</row>
    <row r="7" spans="1:254" ht="44.25" customHeight="1">
      <c r="A7" s="8">
        <v>1</v>
      </c>
      <c r="B7" s="42" t="s">
        <v>23</v>
      </c>
      <c r="C7" s="42"/>
      <c r="D7" s="2" t="s">
        <v>27</v>
      </c>
      <c r="E7" s="9" t="s">
        <v>14</v>
      </c>
      <c r="F7" s="10">
        <v>11</v>
      </c>
      <c r="G7" s="11">
        <v>63637</v>
      </c>
      <c r="H7" s="11">
        <v>65800</v>
      </c>
      <c r="I7" s="12">
        <v>65000</v>
      </c>
      <c r="J7" s="13">
        <f>SQRT(((SUM((POWER(G7-L7,2)),(POWER(H7-L7,2)),(POWER(I7-L7,2)))/(COLUMNS(G7:I7)-1))))</f>
        <v>1093.6436043489366</v>
      </c>
      <c r="K7" s="14">
        <f>J7/L7*100</f>
        <v>1.6874004500413036</v>
      </c>
      <c r="L7" s="15">
        <f t="shared" ref="L7" si="0">AVERAGE(G7,H7,I7)</f>
        <v>64812.333333333336</v>
      </c>
      <c r="M7" s="15">
        <f>L7</f>
        <v>64812.333333333336</v>
      </c>
      <c r="N7" s="15">
        <f t="shared" ref="N7" si="1">M7*F7</f>
        <v>712935.66666666674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</row>
    <row r="8" spans="1:254" s="19" customFormat="1" ht="15.6" customHeight="1">
      <c r="A8" s="47" t="s">
        <v>16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16"/>
      <c r="N8" s="17">
        <f>ROUND(SUM(N7:N7),2)</f>
        <v>712935.67</v>
      </c>
      <c r="O8" s="18"/>
    </row>
    <row r="9" spans="1:254" ht="22.5" customHeight="1">
      <c r="A9" s="50" t="s">
        <v>28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</row>
    <row r="10" spans="1:254" ht="15" customHeight="1">
      <c r="A10" s="23"/>
      <c r="B10" s="23"/>
      <c r="C10" s="23"/>
      <c r="D10" s="1"/>
      <c r="E10" s="1"/>
      <c r="F10" s="1"/>
      <c r="G10" s="1"/>
      <c r="H10" s="1"/>
      <c r="I10" s="21"/>
      <c r="J10" s="21"/>
      <c r="K10" s="21"/>
      <c r="L10" s="24"/>
      <c r="M10" s="21"/>
      <c r="N10" s="21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</row>
    <row r="11" spans="1:254" ht="15" customHeight="1">
      <c r="A11" s="21"/>
      <c r="B11" s="21"/>
      <c r="C11" s="21"/>
      <c r="D11" s="22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</row>
    <row r="12" spans="1:254" ht="15" customHeight="1">
      <c r="A12" s="44" t="s">
        <v>10</v>
      </c>
      <c r="B12" s="44"/>
      <c r="C12" s="44" t="s">
        <v>17</v>
      </c>
      <c r="D12" s="44"/>
      <c r="E12" s="44"/>
      <c r="F12" s="25"/>
      <c r="G12" s="25"/>
      <c r="H12" s="25"/>
      <c r="I12" s="25"/>
      <c r="J12" s="25"/>
      <c r="K12" s="25"/>
      <c r="L12" s="26"/>
      <c r="M12" s="21"/>
      <c r="N12" s="21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</row>
    <row r="13" spans="1:254" ht="15" customHeight="1">
      <c r="A13" s="44" t="s">
        <v>11</v>
      </c>
      <c r="B13" s="44"/>
      <c r="C13" s="27"/>
      <c r="D13" s="25"/>
      <c r="E13" s="25"/>
      <c r="F13" s="25"/>
      <c r="G13" s="25"/>
      <c r="H13" s="25"/>
      <c r="I13" s="25"/>
      <c r="J13" s="25"/>
      <c r="K13" s="25"/>
      <c r="L13" s="21"/>
      <c r="M13" s="21"/>
      <c r="N13" s="21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</row>
    <row r="14" spans="1:254" ht="15" customHeight="1">
      <c r="A14" s="44" t="s">
        <v>30</v>
      </c>
      <c r="B14" s="44"/>
      <c r="C14" s="28" t="s">
        <v>6</v>
      </c>
      <c r="D14" s="29"/>
      <c r="E14" s="29"/>
      <c r="F14" s="29"/>
      <c r="G14" s="29"/>
      <c r="H14" s="29"/>
      <c r="I14" s="29"/>
      <c r="J14" s="29"/>
      <c r="K14" s="29"/>
      <c r="L14" s="21"/>
      <c r="M14" s="21"/>
      <c r="N14" s="21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</row>
    <row r="15" spans="1:254" ht="15" customHeight="1">
      <c r="A15" s="21"/>
      <c r="B15" s="21"/>
      <c r="C15" s="21"/>
      <c r="D15" s="22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</row>
    <row r="16" spans="1:254" ht="15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</row>
    <row r="17" spans="1:254" ht="1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</row>
    <row r="18" spans="1:254" ht="1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</row>
    <row r="19" spans="1:254" ht="21" customHeight="1">
      <c r="A19" s="5"/>
      <c r="B19" s="5"/>
      <c r="C19" s="30"/>
      <c r="D19" s="30"/>
      <c r="E19" s="5"/>
      <c r="F19" s="54"/>
      <c r="G19" s="54"/>
      <c r="H19" s="31"/>
      <c r="I19" s="32"/>
      <c r="J19" s="32"/>
      <c r="K19" s="31"/>
      <c r="L19" s="32"/>
      <c r="M19" s="32"/>
      <c r="N19" s="32"/>
      <c r="O19" s="33"/>
      <c r="P19" s="34"/>
      <c r="Q19" s="34"/>
      <c r="R19" s="34"/>
      <c r="S19" s="33"/>
      <c r="T19" s="33"/>
      <c r="U19" s="34"/>
      <c r="V19" s="34"/>
      <c r="W19" s="34"/>
      <c r="X19" s="34"/>
      <c r="Y19" s="33"/>
      <c r="Z19" s="33"/>
      <c r="AA19" s="33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</row>
    <row r="20" spans="1:254" ht="17.25" customHeight="1">
      <c r="A20" s="35"/>
      <c r="B20" s="35"/>
      <c r="C20" s="36"/>
      <c r="D20" s="36"/>
      <c r="E20" s="5"/>
      <c r="F20" s="55"/>
      <c r="G20" s="55"/>
      <c r="H20" s="5"/>
      <c r="I20" s="37"/>
      <c r="J20" s="5"/>
      <c r="K20" s="5"/>
      <c r="L20" s="5"/>
      <c r="M20" s="5"/>
      <c r="N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</row>
    <row r="21" spans="1:254" ht="31.5" customHeight="1">
      <c r="A21" s="52"/>
      <c r="B21" s="52"/>
      <c r="C21" s="52"/>
      <c r="D21" s="52"/>
      <c r="E21" s="52"/>
      <c r="H21" s="4"/>
      <c r="I21" s="4"/>
      <c r="J21" s="4"/>
      <c r="K21" s="4"/>
      <c r="L21" s="4"/>
      <c r="M21" s="4"/>
      <c r="N21" s="4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</row>
    <row r="22" spans="1:254" ht="24" customHeight="1">
      <c r="A22" s="53"/>
      <c r="B22" s="53"/>
      <c r="C22" s="53"/>
      <c r="D22" s="53"/>
      <c r="E22" s="53"/>
      <c r="H22" s="4"/>
      <c r="I22" s="4"/>
      <c r="J22" s="4"/>
      <c r="K22" s="4"/>
      <c r="L22" s="4"/>
      <c r="M22" s="4"/>
      <c r="N22" s="4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</row>
    <row r="23" spans="1:254" ht="30.75" customHeight="1">
      <c r="A23" s="51"/>
      <c r="B23" s="51"/>
      <c r="C23" s="51"/>
      <c r="D23" s="51"/>
      <c r="E23" s="51"/>
      <c r="H23" s="4"/>
      <c r="I23" s="4"/>
      <c r="J23" s="4"/>
      <c r="K23" s="4"/>
      <c r="L23" s="4"/>
      <c r="M23" s="4"/>
      <c r="N23" s="4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54" ht="21" customHeight="1">
      <c r="A24" s="51"/>
      <c r="B24" s="51"/>
      <c r="C24" s="51"/>
      <c r="D24" s="51"/>
      <c r="E24" s="51"/>
      <c r="F24" s="38"/>
      <c r="G24" s="20"/>
      <c r="H24" s="4"/>
      <c r="I24" s="4"/>
      <c r="J24" s="20"/>
      <c r="K24" s="4"/>
      <c r="L24" s="4"/>
      <c r="M24" s="4"/>
      <c r="N24" s="4"/>
      <c r="S24" s="20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</row>
    <row r="25" spans="1:254" ht="14.45" customHeight="1">
      <c r="A25" s="39"/>
      <c r="B25" s="39"/>
      <c r="C25" s="39"/>
      <c r="D25" s="39"/>
      <c r="E25" s="39"/>
      <c r="F25" s="20"/>
      <c r="G25" s="20"/>
      <c r="H25" s="20"/>
      <c r="I25" s="20"/>
      <c r="J25" s="20"/>
      <c r="K25" s="20"/>
      <c r="L25" s="20"/>
      <c r="M25" s="20"/>
      <c r="N25" s="20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</row>
    <row r="26" spans="1:254" ht="14.45" customHeight="1">
      <c r="A26" s="40"/>
      <c r="B26" s="40"/>
      <c r="G26" s="33"/>
      <c r="I26" s="34"/>
      <c r="K26" s="33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</row>
    <row r="27" spans="1:254" ht="14.45" customHeight="1">
      <c r="A27" s="40"/>
      <c r="B27" s="40"/>
      <c r="G27" s="33"/>
      <c r="I27" s="34"/>
      <c r="K27" s="33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</row>
    <row r="28" spans="1:254" ht="14.45" customHeight="1">
      <c r="A28" s="40"/>
      <c r="B28" s="40"/>
      <c r="G28" s="33"/>
      <c r="I28" s="34"/>
      <c r="K28" s="33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</row>
    <row r="29" spans="1:254" ht="14.45" customHeight="1">
      <c r="A29" s="40"/>
      <c r="B29" s="40"/>
      <c r="G29" s="33"/>
      <c r="I29" s="34"/>
      <c r="K29" s="33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</row>
    <row r="30" spans="1:254" ht="14.45" customHeight="1">
      <c r="A30" s="40"/>
      <c r="B30" s="40"/>
      <c r="G30" s="33"/>
      <c r="I30" s="34"/>
      <c r="K30" s="33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</row>
    <row r="31" spans="1:254" ht="14.45" customHeight="1">
      <c r="A31" s="40"/>
      <c r="B31" s="40"/>
      <c r="G31" s="33"/>
      <c r="I31" s="34"/>
      <c r="K31" s="33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</row>
    <row r="32" spans="1:254" ht="14.45" customHeight="1">
      <c r="A32" s="40"/>
      <c r="B32" s="40"/>
      <c r="G32" s="33"/>
      <c r="I32" s="34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</row>
    <row r="33" spans="1:254" ht="14.45" customHeight="1">
      <c r="A33" s="40"/>
      <c r="B33" s="40"/>
      <c r="G33" s="33"/>
      <c r="I33" s="34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</row>
    <row r="34" spans="1:254" ht="14.45" customHeight="1">
      <c r="A34" s="40"/>
      <c r="B34" s="40"/>
      <c r="G34" s="33"/>
      <c r="I34" s="34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</row>
    <row r="35" spans="1:254" ht="14.45" customHeight="1">
      <c r="A35" s="40"/>
      <c r="B35" s="40"/>
      <c r="G35" s="33"/>
      <c r="I35" s="34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</row>
    <row r="36" spans="1:254" ht="14.45" customHeight="1">
      <c r="A36" s="5"/>
      <c r="B36" s="40"/>
      <c r="C36" s="40"/>
      <c r="D36" s="40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</row>
    <row r="37" spans="1:254" ht="14.45" customHeight="1">
      <c r="A37" s="5"/>
      <c r="B37" s="40"/>
      <c r="C37" s="40"/>
      <c r="D37" s="40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</row>
  </sheetData>
  <mergeCells count="26">
    <mergeCell ref="J1:O1"/>
    <mergeCell ref="A9:O9"/>
    <mergeCell ref="A24:E24"/>
    <mergeCell ref="A21:E21"/>
    <mergeCell ref="A22:E22"/>
    <mergeCell ref="F19:G19"/>
    <mergeCell ref="F20:G20"/>
    <mergeCell ref="A23:E23"/>
    <mergeCell ref="N5:N6"/>
    <mergeCell ref="A2:N2"/>
    <mergeCell ref="A3:B3"/>
    <mergeCell ref="A4:B4"/>
    <mergeCell ref="A5:A6"/>
    <mergeCell ref="B5:C6"/>
    <mergeCell ref="M5:M6"/>
    <mergeCell ref="C3:N3"/>
    <mergeCell ref="C4:N4"/>
    <mergeCell ref="E5:E6"/>
    <mergeCell ref="F5:F6"/>
    <mergeCell ref="A14:B14"/>
    <mergeCell ref="A12:B12"/>
    <mergeCell ref="D5:D6"/>
    <mergeCell ref="A13:B13"/>
    <mergeCell ref="B7:C7"/>
    <mergeCell ref="C12:E12"/>
    <mergeCell ref="A8:L8"/>
  </mergeCells>
  <pageMargins left="0.7" right="0.7" top="0.75" bottom="0.75" header="0.3" footer="0.3"/>
  <pageSetup paperSize="9" scale="57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Дубровских</dc:creator>
  <cp:lastModifiedBy>Дрига Ирина</cp:lastModifiedBy>
  <cp:lastPrinted>2026-05-28T09:29:45Z</cp:lastPrinted>
  <dcterms:created xsi:type="dcterms:W3CDTF">2020-11-24T08:13:39Z</dcterms:created>
  <dcterms:modified xsi:type="dcterms:W3CDTF">2026-10-07T05:54:20Z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