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016E1132-B16F-4F64-ABC9-543D77CEA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4" r:id="rId1"/>
    <sheet name="Лист2" sheetId="2" r:id="rId2"/>
    <sheet name="Лист3" sheetId="3" r:id="rId3"/>
  </sheets>
  <definedNames>
    <definedName name="_xlnm._FilterDatabase" localSheetId="0" hidden="1">Лист1!$A$9:$O$51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1" i="4" l="1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10" i="4"/>
  <c r="H20" i="4"/>
  <c r="I20" i="4"/>
  <c r="K20" i="4"/>
  <c r="L20" i="4"/>
  <c r="M20" i="4"/>
  <c r="N20" i="4"/>
  <c r="H21" i="4"/>
  <c r="I21" i="4"/>
  <c r="J21" i="4"/>
  <c r="K21" i="4"/>
  <c r="L21" i="4" s="1"/>
  <c r="M21" i="4" s="1"/>
  <c r="N21" i="4" s="1"/>
  <c r="H22" i="4"/>
  <c r="I22" i="4"/>
  <c r="K22" i="4"/>
  <c r="L22" i="4"/>
  <c r="M22" i="4"/>
  <c r="N22" i="4"/>
  <c r="H23" i="4"/>
  <c r="I23" i="4"/>
  <c r="J23" i="4" s="1"/>
  <c r="K23" i="4"/>
  <c r="L23" i="4" s="1"/>
  <c r="M23" i="4" s="1"/>
  <c r="N23" i="4" s="1"/>
  <c r="H24" i="4"/>
  <c r="I24" i="4"/>
  <c r="K24" i="4"/>
  <c r="L24" i="4" s="1"/>
  <c r="M24" i="4" s="1"/>
  <c r="N24" i="4" s="1"/>
  <c r="H25" i="4"/>
  <c r="I25" i="4"/>
  <c r="J25" i="4"/>
  <c r="K25" i="4"/>
  <c r="L25" i="4" s="1"/>
  <c r="M25" i="4" s="1"/>
  <c r="N25" i="4" s="1"/>
  <c r="H26" i="4"/>
  <c r="I26" i="4"/>
  <c r="J26" i="4" s="1"/>
  <c r="K26" i="4"/>
  <c r="L26" i="4"/>
  <c r="M26" i="4" s="1"/>
  <c r="N26" i="4" s="1"/>
  <c r="H27" i="4"/>
  <c r="I27" i="4"/>
  <c r="J27" i="4"/>
  <c r="K27" i="4"/>
  <c r="L27" i="4" s="1"/>
  <c r="M27" i="4" s="1"/>
  <c r="N27" i="4" s="1"/>
  <c r="H28" i="4"/>
  <c r="I28" i="4"/>
  <c r="J28" i="4" s="1"/>
  <c r="K28" i="4"/>
  <c r="L28" i="4" s="1"/>
  <c r="M28" i="4" s="1"/>
  <c r="N28" i="4" s="1"/>
  <c r="H29" i="4"/>
  <c r="I29" i="4"/>
  <c r="J29" i="4" s="1"/>
  <c r="K29" i="4"/>
  <c r="L29" i="4" s="1"/>
  <c r="M29" i="4" s="1"/>
  <c r="N29" i="4" s="1"/>
  <c r="H30" i="4"/>
  <c r="I30" i="4"/>
  <c r="J30" i="4"/>
  <c r="K30" i="4"/>
  <c r="L30" i="4" s="1"/>
  <c r="M30" i="4" s="1"/>
  <c r="N30" i="4" s="1"/>
  <c r="H31" i="4"/>
  <c r="I31" i="4"/>
  <c r="J31" i="4" s="1"/>
  <c r="K31" i="4"/>
  <c r="L31" i="4" s="1"/>
  <c r="M31" i="4" s="1"/>
  <c r="N31" i="4" s="1"/>
  <c r="H32" i="4"/>
  <c r="I32" i="4"/>
  <c r="J32" i="4" s="1"/>
  <c r="K32" i="4"/>
  <c r="L32" i="4" s="1"/>
  <c r="M32" i="4" s="1"/>
  <c r="N32" i="4" s="1"/>
  <c r="H33" i="4"/>
  <c r="I33" i="4"/>
  <c r="J33" i="4"/>
  <c r="K33" i="4"/>
  <c r="L33" i="4" s="1"/>
  <c r="M33" i="4" s="1"/>
  <c r="N33" i="4" s="1"/>
  <c r="H34" i="4"/>
  <c r="I34" i="4"/>
  <c r="K34" i="4"/>
  <c r="L34" i="4" s="1"/>
  <c r="M34" i="4" s="1"/>
  <c r="N34" i="4" s="1"/>
  <c r="H35" i="4"/>
  <c r="I35" i="4"/>
  <c r="J35" i="4" s="1"/>
  <c r="K35" i="4"/>
  <c r="L35" i="4"/>
  <c r="M35" i="4"/>
  <c r="N35" i="4"/>
  <c r="H36" i="4"/>
  <c r="J36" i="4" s="1"/>
  <c r="I36" i="4"/>
  <c r="K36" i="4"/>
  <c r="L36" i="4" s="1"/>
  <c r="M36" i="4" s="1"/>
  <c r="N36" i="4" s="1"/>
  <c r="H37" i="4"/>
  <c r="I37" i="4"/>
  <c r="J37" i="4"/>
  <c r="K37" i="4"/>
  <c r="L37" i="4"/>
  <c r="M37" i="4"/>
  <c r="N37" i="4"/>
  <c r="H38" i="4"/>
  <c r="I38" i="4"/>
  <c r="J38" i="4" s="1"/>
  <c r="K38" i="4"/>
  <c r="L38" i="4"/>
  <c r="M38" i="4"/>
  <c r="N38" i="4"/>
  <c r="H39" i="4"/>
  <c r="I39" i="4"/>
  <c r="J39" i="4"/>
  <c r="K39" i="4"/>
  <c r="L39" i="4" s="1"/>
  <c r="M39" i="4" s="1"/>
  <c r="N39" i="4" s="1"/>
  <c r="H40" i="4"/>
  <c r="I40" i="4"/>
  <c r="J40" i="4" s="1"/>
  <c r="K40" i="4"/>
  <c r="L40" i="4"/>
  <c r="M40" i="4"/>
  <c r="N40" i="4"/>
  <c r="H41" i="4"/>
  <c r="I41" i="4"/>
  <c r="J41" i="4" s="1"/>
  <c r="K41" i="4"/>
  <c r="L41" i="4" s="1"/>
  <c r="M41" i="4" s="1"/>
  <c r="N41" i="4" s="1"/>
  <c r="H42" i="4"/>
  <c r="I42" i="4"/>
  <c r="K42" i="4"/>
  <c r="L42" i="4" s="1"/>
  <c r="M42" i="4" s="1"/>
  <c r="N42" i="4" s="1"/>
  <c r="H43" i="4"/>
  <c r="I43" i="4"/>
  <c r="J43" i="4"/>
  <c r="K43" i="4"/>
  <c r="L43" i="4" s="1"/>
  <c r="M43" i="4" s="1"/>
  <c r="N43" i="4" s="1"/>
  <c r="H44" i="4"/>
  <c r="I44" i="4"/>
  <c r="J44" i="4" s="1"/>
  <c r="K44" i="4"/>
  <c r="L44" i="4" s="1"/>
  <c r="M44" i="4" s="1"/>
  <c r="N44" i="4" s="1"/>
  <c r="H45" i="4"/>
  <c r="I45" i="4"/>
  <c r="J45" i="4"/>
  <c r="K45" i="4"/>
  <c r="L45" i="4" s="1"/>
  <c r="M45" i="4" s="1"/>
  <c r="N45" i="4" s="1"/>
  <c r="H46" i="4"/>
  <c r="I46" i="4"/>
  <c r="J46" i="4" s="1"/>
  <c r="K46" i="4"/>
  <c r="L46" i="4" s="1"/>
  <c r="M46" i="4" s="1"/>
  <c r="N46" i="4" s="1"/>
  <c r="H47" i="4"/>
  <c r="I47" i="4"/>
  <c r="K47" i="4"/>
  <c r="L47" i="4" s="1"/>
  <c r="M47" i="4" s="1"/>
  <c r="N47" i="4" s="1"/>
  <c r="K10" i="4"/>
  <c r="L10" i="4" s="1"/>
  <c r="M10" i="4" s="1"/>
  <c r="N10" i="4" s="1"/>
  <c r="H10" i="4"/>
  <c r="I10" i="4"/>
  <c r="H11" i="4"/>
  <c r="I11" i="4"/>
  <c r="J11" i="4" s="1"/>
  <c r="K11" i="4"/>
  <c r="L11" i="4" s="1"/>
  <c r="M11" i="4" s="1"/>
  <c r="N11" i="4" s="1"/>
  <c r="H12" i="4"/>
  <c r="I12" i="4"/>
  <c r="K12" i="4"/>
  <c r="L12" i="4" s="1"/>
  <c r="M12" i="4" s="1"/>
  <c r="N12" i="4" s="1"/>
  <c r="H13" i="4"/>
  <c r="I13" i="4"/>
  <c r="K13" i="4"/>
  <c r="L13" i="4" s="1"/>
  <c r="M13" i="4" s="1"/>
  <c r="N13" i="4" s="1"/>
  <c r="H14" i="4"/>
  <c r="I14" i="4"/>
  <c r="K14" i="4"/>
  <c r="L14" i="4" s="1"/>
  <c r="M14" i="4" s="1"/>
  <c r="N14" i="4" s="1"/>
  <c r="H15" i="4"/>
  <c r="I15" i="4"/>
  <c r="J15" i="4" s="1"/>
  <c r="K15" i="4"/>
  <c r="L15" i="4" s="1"/>
  <c r="M15" i="4" s="1"/>
  <c r="N15" i="4" s="1"/>
  <c r="H16" i="4"/>
  <c r="I16" i="4"/>
  <c r="K16" i="4"/>
  <c r="L16" i="4" s="1"/>
  <c r="M16" i="4" s="1"/>
  <c r="N16" i="4" s="1"/>
  <c r="H17" i="4"/>
  <c r="I17" i="4"/>
  <c r="K17" i="4"/>
  <c r="L17" i="4" s="1"/>
  <c r="M17" i="4" s="1"/>
  <c r="N17" i="4" s="1"/>
  <c r="H18" i="4"/>
  <c r="I18" i="4"/>
  <c r="K18" i="4"/>
  <c r="L18" i="4" s="1"/>
  <c r="M18" i="4" s="1"/>
  <c r="N18" i="4" s="1"/>
  <c r="H19" i="4"/>
  <c r="I19" i="4"/>
  <c r="K19" i="4"/>
  <c r="L19" i="4" s="1"/>
  <c r="M19" i="4" s="1"/>
  <c r="N19" i="4" s="1"/>
  <c r="H48" i="4"/>
  <c r="I48" i="4"/>
  <c r="K48" i="4"/>
  <c r="L48" i="4" s="1"/>
  <c r="M48" i="4" s="1"/>
  <c r="N48" i="4" s="1"/>
  <c r="H49" i="4"/>
  <c r="I49" i="4"/>
  <c r="J49" i="4" s="1"/>
  <c r="K49" i="4"/>
  <c r="L49" i="4" s="1"/>
  <c r="M49" i="4" s="1"/>
  <c r="N49" i="4" s="1"/>
  <c r="J34" i="4" l="1"/>
  <c r="J42" i="4"/>
  <c r="J22" i="4"/>
  <c r="J20" i="4"/>
  <c r="J10" i="4"/>
  <c r="J47" i="4"/>
  <c r="J24" i="4"/>
  <c r="O50" i="4"/>
  <c r="N51" i="4" s="1"/>
  <c r="J16" i="4"/>
  <c r="J13" i="4"/>
  <c r="J48" i="4"/>
  <c r="J12" i="4"/>
  <c r="J18" i="4"/>
  <c r="J14" i="4"/>
  <c r="J19" i="4"/>
  <c r="J17" i="4"/>
  <c r="N5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3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0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<sst xmlns="http://schemas.openxmlformats.org/spreadsheetml/2006/main" count="144" uniqueCount="56">
  <si>
    <t>№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</si>
  <si>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</si>
  <si>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</si>
  <si>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</si>
  <si>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</si>
  <si>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</si>
  <si>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</si>
  <si>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Обоснование начальной (максимальной) цены договора 
</t>
  </si>
  <si>
    <t>Цена за единицу изм. с округлением  до сотых долей после запятой (руб.)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</si>
  <si>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</si>
  <si>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</si>
  <si>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</si>
  <si>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</si>
  <si>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t>Наименование товара, работы, услуги</t>
  </si>
  <si>
    <t>шт.</t>
  </si>
  <si>
    <r>
      <rPr>
        <b/>
        <sz val="10"/>
        <rFont val="Times New Roman"/>
        <family val="1"/>
        <charset val="204"/>
      </rPr>
      <t>Расчет Н(М)ЦД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</si>
  <si>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</si>
  <si>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t>ОКПД2</t>
  </si>
  <si>
    <t xml:space="preserve"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</si>
  <si>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Приложение № 2 к извещению о проведении запроса котировок в электронной форме</t>
  </si>
  <si>
    <t>Поставка полиграфической продукции для нужд АСУСО «Омский ДИ»</t>
  </si>
  <si>
    <t>Журнал учета операций, связанных с обращением лекарственных средств для медицинского применения</t>
  </si>
  <si>
    <t>Журнал прихода и расхода лекарственных средств</t>
  </si>
  <si>
    <t>Журнал прихода и расхода лекарственных препаратов по бесплатным рецептам (отделения)</t>
  </si>
  <si>
    <t>Журнал закладки продуктов на пищеблоке</t>
  </si>
  <si>
    <t>Журнал регистрации лиц, получающих лечение нейролептиками</t>
  </si>
  <si>
    <t>Журнал учета движения проживающих</t>
  </si>
  <si>
    <t>Журнал регистрации и контроля работы бактерицидной установки</t>
  </si>
  <si>
    <t>Журнал учета проведения генеральных уборок</t>
  </si>
  <si>
    <t>Лист отметки выполнения врачебных назначений</t>
  </si>
  <si>
    <t>Лист назначения лекарственных средств, подлежащих предметно-количественному учету</t>
  </si>
  <si>
    <t>Журнал учета гигиенических средств</t>
  </si>
  <si>
    <t>Медицинская карта</t>
  </si>
  <si>
    <t>Температурный лист</t>
  </si>
  <si>
    <t>Товарный ярлык</t>
  </si>
  <si>
    <t>Книга учета материальных ценностей</t>
  </si>
  <si>
    <t>Журнал регистрации предсменных, предрейсовых осмотров водителей</t>
  </si>
  <si>
    <t>Гигиенический журнал (столовая)</t>
  </si>
  <si>
    <t>Журнал учета проведения санитарно-просветительной работы</t>
  </si>
  <si>
    <t>Арматурная карточка (кастелянша)</t>
  </si>
  <si>
    <t>Журнал учета мягкого инвентаря (кастелянша)</t>
  </si>
  <si>
    <t>Бракеражный журнал (столовая)</t>
  </si>
  <si>
    <t>Ед. изм.</t>
  </si>
  <si>
    <t>Коммерческое предложение № 2 (КП от 06.10.2026 г. № 0106)</t>
  </si>
  <si>
    <t>Коммерческое предложение № 1 (КП от 06.10.2026 г. № 149)</t>
  </si>
  <si>
    <t>На основании проведенного анализа рынка и расчетов, НМЦД составляет: 136 361,50 рублей в том числе НДС. Исходя из принципа целевого и экономически эффективного расходования денежных средств, обоснование НМЦД проводилось по минимальному из предложенных коммерческих предложений.</t>
  </si>
  <si>
    <t>17.23.13.110</t>
  </si>
  <si>
    <t>17.23.13.143</t>
  </si>
  <si>
    <t>17.29.11.110</t>
  </si>
  <si>
    <t>17.23.13.120</t>
  </si>
  <si>
    <t>Журнал прихода и расхода лекарственных препаратов по бесплатным рецептам (ст. м/с)</t>
  </si>
  <si>
    <t>Журнал отчета дежурной медсестры за рабочую смену (милосердие)</t>
  </si>
  <si>
    <t>Журнал отчета дежурной медсестры за рабочую смену (6-7 отделение)</t>
  </si>
  <si>
    <t>Журнал отчета дежурной медсестры за рабочую смену (3,4,5,8 отделение)</t>
  </si>
  <si>
    <t>Журнал регистрации послерейсовых, послесменных осмотров водителей</t>
  </si>
  <si>
    <t>Журнал регистрации температурного режима холодильников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</si>
</sst>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121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2" fontId="1" fillId="0" borderId="0" xfId="0" applyNumberFormat="1" applyFont="1"/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left" vertical="center" wrapText="1"/>
    </xf>
    <xf numFmtId="2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4" fontId="12" fillId="0" borderId="0" xfId="0" applyNumberFormat="1" applyFont="1" applyFill="1" applyAlignment="1">
      <alignment horizontal="center" vertical="top"/>
    </xf>
    <xf numFmtId="4" fontId="1" fillId="0" borderId="9" xfId="0" applyNumberFormat="1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 wrapText="1"/>
    </xf>
    <xf numFmtId="4" fontId="1" fillId="0" borderId="22" xfId="0" applyNumberFormat="1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4" fontId="4" fillId="0" borderId="10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top" wrapText="1"/>
    </xf>
    <xf numFmtId="2" fontId="4" fillId="0" borderId="7" xfId="0" applyNumberFormat="1" applyFont="1" applyBorder="1" applyAlignment="1">
      <alignment horizontal="center" vertical="top" wrapText="1"/>
    </xf>
    <xf numFmtId="2" fontId="4" fillId="0" borderId="8" xfId="0" applyNumberFormat="1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4" fontId="12" fillId="0" borderId="3" xfId="0" applyNumberFormat="1" applyFont="1" applyBorder="1" applyAlignment="1">
      <alignment horizontal="left" vertical="top" wrapText="1"/>
    </xf>
    <xf numFmtId="4" fontId="12" fillId="0" borderId="2" xfId="0" applyNumberFormat="1" applyFont="1" applyBorder="1" applyAlignment="1">
      <alignment horizontal="left" vertical="top" wrapText="1"/>
    </xf>
    <xf numFmtId="4" fontId="12" fillId="0" borderId="4" xfId="0" applyNumberFormat="1" applyFont="1" applyBorder="1" applyAlignment="1">
      <alignment horizontal="left" vertical="top" wrapText="1"/>
    </xf>
    <xf numFmtId="4" fontId="13" fillId="0" borderId="3" xfId="0" applyNumberFormat="1" applyFont="1" applyFill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 vertical="center" wrapText="1"/>
    </xf>
    <xf numFmtId="0" fontId="16" fillId="3" borderId="1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4" fontId="4" fillId="0" borderId="33" xfId="0" applyNumberFormat="1" applyFont="1" applyBorder="1" applyAlignment="1">
      <alignment horizontal="center" vertical="center"/>
    </xf>
    <xf numFmtId="4" fontId="4" fillId="0" borderId="34" xfId="0" applyNumberFormat="1" applyFont="1" applyBorder="1" applyAlignment="1">
      <alignment horizontal="center" vertical="center"/>
    </xf>
    <xf numFmtId="4" fontId="4" fillId="0" borderId="35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vertical="center" wrapText="1"/>
    </xf>
  </cellXfs>
  <cellStyles count="2">
    <cellStyle name="Обычный" xfId="0" builtinId="0"/>
    <cellStyle name="Обычный 2 2" xfId="1" xr:uid="{00000000-0005-0000-0000-000001000000}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37147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49</xdr:row>
      <xdr:rowOff>0</xdr:rowOff>
    </xdr:from>
    <xdr:to>
      <xdr:col>10</xdr:col>
      <xdr:colOff>1476375</xdr:colOff>
      <xdr:row>49</xdr:row>
      <xdr:rowOff>0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E3984F84-9F4F-4078-9F1B-7618FCA7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5075704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49</xdr:row>
      <xdr:rowOff>0</xdr:rowOff>
    </xdr:from>
    <xdr:to>
      <xdr:col>10</xdr:col>
      <xdr:colOff>1476375</xdr:colOff>
      <xdr:row>49</xdr:row>
      <xdr:rowOff>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8F3AFDD1-CA02-4C57-A78E-9CAB25CF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5075704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49</xdr:row>
      <xdr:rowOff>0</xdr:rowOff>
    </xdr:from>
    <xdr:to>
      <xdr:col>10</xdr:col>
      <xdr:colOff>1476375</xdr:colOff>
      <xdr:row>49</xdr:row>
      <xdr:rowOff>0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9E024529-8964-4EB4-928E-CAF1F64A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49</xdr:row>
      <xdr:rowOff>0</xdr:rowOff>
    </xdr:from>
    <xdr:to>
      <xdr:col>10</xdr:col>
      <xdr:colOff>1476375</xdr:colOff>
      <xdr:row>49</xdr:row>
      <xdr:rowOff>0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D763EC86-7C8C-4E5F-AC37-C8CA298D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8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4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2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4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8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47</xdr:row>
      <xdr:rowOff>1743075</xdr:rowOff>
    </xdr:from>
    <xdr:to>
      <xdr:col>10</xdr:col>
      <xdr:colOff>1476375</xdr:colOff>
      <xdr:row>47</xdr:row>
      <xdr:rowOff>2133600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47</xdr:row>
      <xdr:rowOff>1743075</xdr:rowOff>
    </xdr:from>
    <xdr:to>
      <xdr:col>10</xdr:col>
      <xdr:colOff>1476375</xdr:colOff>
      <xdr:row>47</xdr:row>
      <xdr:rowOff>2133600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47</xdr:row>
      <xdr:rowOff>1743075</xdr:rowOff>
    </xdr:from>
    <xdr:to>
      <xdr:col>10</xdr:col>
      <xdr:colOff>1476375</xdr:colOff>
      <xdr:row>47</xdr:row>
      <xdr:rowOff>2133600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47</xdr:row>
      <xdr:rowOff>1743075</xdr:rowOff>
    </xdr:from>
    <xdr:to>
      <xdr:col>10</xdr:col>
      <xdr:colOff>1476375</xdr:colOff>
      <xdr:row>47</xdr:row>
      <xdr:rowOff>2133600</xdr:rowOff>
    </xdr:to>
    <xdr:pic>
      <xdr:nvPicPr>
        <xdr:cNvPr id="82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47</xdr:row>
      <xdr:rowOff>1743075</xdr:rowOff>
    </xdr:from>
    <xdr:to>
      <xdr:col>10</xdr:col>
      <xdr:colOff>1476375</xdr:colOff>
      <xdr:row>47</xdr:row>
      <xdr:rowOff>2133600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47</xdr:row>
      <xdr:rowOff>1743075</xdr:rowOff>
    </xdr:from>
    <xdr:to>
      <xdr:col>10</xdr:col>
      <xdr:colOff>1476375</xdr:colOff>
      <xdr:row>47</xdr:row>
      <xdr:rowOff>2133600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49</xdr:row>
      <xdr:rowOff>0</xdr:rowOff>
    </xdr:from>
    <xdr:to>
      <xdr:col>10</xdr:col>
      <xdr:colOff>1476375</xdr:colOff>
      <xdr:row>49</xdr:row>
      <xdr:rowOff>0</xdr:rowOff>
    </xdr:to>
    <xdr:pic>
      <xdr:nvPicPr>
        <xdr:cNvPr id="697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49</xdr:row>
      <xdr:rowOff>0</xdr:rowOff>
    </xdr:from>
    <xdr:to>
      <xdr:col>10</xdr:col>
      <xdr:colOff>1476375</xdr:colOff>
      <xdr:row>49</xdr:row>
      <xdr:rowOff>0</xdr:rowOff>
    </xdr:to>
    <xdr:pic>
      <xdr:nvPicPr>
        <xdr:cNvPr id="698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49</xdr:row>
      <xdr:rowOff>0</xdr:rowOff>
    </xdr:from>
    <xdr:to>
      <xdr:col>10</xdr:col>
      <xdr:colOff>1476375</xdr:colOff>
      <xdr:row>49</xdr:row>
      <xdr:rowOff>0</xdr:rowOff>
    </xdr:to>
    <xdr:pic>
      <xdr:nvPicPr>
        <xdr:cNvPr id="69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49</xdr:row>
      <xdr:rowOff>0</xdr:rowOff>
    </xdr:from>
    <xdr:to>
      <xdr:col>10</xdr:col>
      <xdr:colOff>1476375</xdr:colOff>
      <xdr:row>49</xdr:row>
      <xdr:rowOff>0</xdr:rowOff>
    </xdr:to>
    <xdr:pic>
      <xdr:nvPicPr>
        <xdr:cNvPr id="70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FE68E369-FCC0-4AA9-975D-0F5D5597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362148FA-AEC3-4864-919F-293227FE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E72F6F6A-7D23-4F24-8284-F5166D19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0A4299B9-A272-4367-AE8E-6CAE5A16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8923D9C2-EB8F-4431-A42F-8356B7FC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D88DC344-4984-40BA-8B9E-228F50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9B38E545-91B2-4733-8909-E0CA78E8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3F6BA91F-90DF-41A4-BC60-1760425E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876033B2-CC6C-482E-A585-BF6DE269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8CDBC562-E6E2-46C0-BC4E-4AEBE41A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5" name="Picture 5">
          <a:extLst>
            <a:ext uri="{FF2B5EF4-FFF2-40B4-BE49-F238E27FC236}">
              <a16:creationId xmlns:a16="http://schemas.microsoft.com/office/drawing/2014/main" id="{DB59D1C1-38C8-48BC-88D7-5AE09177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6" name="Picture 5">
          <a:extLst>
            <a:ext uri="{FF2B5EF4-FFF2-40B4-BE49-F238E27FC236}">
              <a16:creationId xmlns:a16="http://schemas.microsoft.com/office/drawing/2014/main" id="{E5D88A72-EE70-473A-B3BF-F2F0DCDE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20</xdr:row>
      <xdr:rowOff>1743075</xdr:rowOff>
    </xdr:from>
    <xdr:to>
      <xdr:col>10</xdr:col>
      <xdr:colOff>1476375</xdr:colOff>
      <xdr:row>20</xdr:row>
      <xdr:rowOff>2133600</xdr:rowOff>
    </xdr:to>
    <xdr:pic>
      <xdr:nvPicPr>
        <xdr:cNvPr id="87" name="Picture 5">
          <a:extLst>
            <a:ext uri="{FF2B5EF4-FFF2-40B4-BE49-F238E27FC236}">
              <a16:creationId xmlns:a16="http://schemas.microsoft.com/office/drawing/2014/main" id="{F65372C1-2068-44E3-8A50-063657FF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20</xdr:row>
      <xdr:rowOff>1743075</xdr:rowOff>
    </xdr:from>
    <xdr:to>
      <xdr:col>10</xdr:col>
      <xdr:colOff>1476375</xdr:colOff>
      <xdr:row>20</xdr:row>
      <xdr:rowOff>2133600</xdr:rowOff>
    </xdr:to>
    <xdr:pic>
      <xdr:nvPicPr>
        <xdr:cNvPr id="88" name="Picture 5">
          <a:extLst>
            <a:ext uri="{FF2B5EF4-FFF2-40B4-BE49-F238E27FC236}">
              <a16:creationId xmlns:a16="http://schemas.microsoft.com/office/drawing/2014/main" id="{3E22B97D-ACB0-4AD2-8725-ADBA69B3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20</xdr:row>
      <xdr:rowOff>1743075</xdr:rowOff>
    </xdr:from>
    <xdr:to>
      <xdr:col>10</xdr:col>
      <xdr:colOff>1476375</xdr:colOff>
      <xdr:row>20</xdr:row>
      <xdr:rowOff>2133600</xdr:rowOff>
    </xdr:to>
    <xdr:pic>
      <xdr:nvPicPr>
        <xdr:cNvPr id="89" name="Picture 5">
          <a:extLst>
            <a:ext uri="{FF2B5EF4-FFF2-40B4-BE49-F238E27FC236}">
              <a16:creationId xmlns:a16="http://schemas.microsoft.com/office/drawing/2014/main" id="{373098F0-CBE0-4266-8ADE-6D412CF4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20</xdr:row>
      <xdr:rowOff>1743075</xdr:rowOff>
    </xdr:from>
    <xdr:to>
      <xdr:col>10</xdr:col>
      <xdr:colOff>1476375</xdr:colOff>
      <xdr:row>20</xdr:row>
      <xdr:rowOff>2133600</xdr:rowOff>
    </xdr:to>
    <xdr:pic>
      <xdr:nvPicPr>
        <xdr:cNvPr id="90" name="Picture 5">
          <a:extLst>
            <a:ext uri="{FF2B5EF4-FFF2-40B4-BE49-F238E27FC236}">
              <a16:creationId xmlns:a16="http://schemas.microsoft.com/office/drawing/2014/main" id="{713AF659-BF49-49EB-B467-B50DBB4D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20</xdr:row>
      <xdr:rowOff>1743075</xdr:rowOff>
    </xdr:from>
    <xdr:to>
      <xdr:col>10</xdr:col>
      <xdr:colOff>1476375</xdr:colOff>
      <xdr:row>20</xdr:row>
      <xdr:rowOff>2133600</xdr:rowOff>
    </xdr:to>
    <xdr:pic>
      <xdr:nvPicPr>
        <xdr:cNvPr id="91" name="Picture 5">
          <a:extLst>
            <a:ext uri="{FF2B5EF4-FFF2-40B4-BE49-F238E27FC236}">
              <a16:creationId xmlns:a16="http://schemas.microsoft.com/office/drawing/2014/main" id="{57AE13EF-610C-4C21-B4E0-7E1900E6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20</xdr:row>
      <xdr:rowOff>1743075</xdr:rowOff>
    </xdr:from>
    <xdr:to>
      <xdr:col>10</xdr:col>
      <xdr:colOff>1476375</xdr:colOff>
      <xdr:row>20</xdr:row>
      <xdr:rowOff>2133600</xdr:rowOff>
    </xdr:to>
    <xdr:pic>
      <xdr:nvPicPr>
        <xdr:cNvPr id="92" name="Picture 5">
          <a:extLst>
            <a:ext uri="{FF2B5EF4-FFF2-40B4-BE49-F238E27FC236}">
              <a16:creationId xmlns:a16="http://schemas.microsoft.com/office/drawing/2014/main" id="{3603D889-FED9-4FB0-A439-7B8BBC16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1743075</xdr:rowOff>
    </xdr:from>
    <xdr:to>
      <xdr:col>10</xdr:col>
      <xdr:colOff>1476375</xdr:colOff>
      <xdr:row>21</xdr:row>
      <xdr:rowOff>2133600</xdr:rowOff>
    </xdr:to>
    <xdr:pic>
      <xdr:nvPicPr>
        <xdr:cNvPr id="93" name="Picture 5">
          <a:extLst>
            <a:ext uri="{FF2B5EF4-FFF2-40B4-BE49-F238E27FC236}">
              <a16:creationId xmlns:a16="http://schemas.microsoft.com/office/drawing/2014/main" id="{A0D2632B-027D-4850-9277-3EBA7029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1743075</xdr:rowOff>
    </xdr:from>
    <xdr:to>
      <xdr:col>10</xdr:col>
      <xdr:colOff>1476375</xdr:colOff>
      <xdr:row>21</xdr:row>
      <xdr:rowOff>2133600</xdr:rowOff>
    </xdr:to>
    <xdr:pic>
      <xdr:nvPicPr>
        <xdr:cNvPr id="94" name="Picture 5">
          <a:extLst>
            <a:ext uri="{FF2B5EF4-FFF2-40B4-BE49-F238E27FC236}">
              <a16:creationId xmlns:a16="http://schemas.microsoft.com/office/drawing/2014/main" id="{DD89151A-89DB-47AF-BCE3-9D29C9E5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1743075</xdr:rowOff>
    </xdr:from>
    <xdr:to>
      <xdr:col>10</xdr:col>
      <xdr:colOff>1476375</xdr:colOff>
      <xdr:row>21</xdr:row>
      <xdr:rowOff>2133600</xdr:rowOff>
    </xdr:to>
    <xdr:pic>
      <xdr:nvPicPr>
        <xdr:cNvPr id="95" name="Picture 5">
          <a:extLst>
            <a:ext uri="{FF2B5EF4-FFF2-40B4-BE49-F238E27FC236}">
              <a16:creationId xmlns:a16="http://schemas.microsoft.com/office/drawing/2014/main" id="{4A020FF3-9512-4F21-B76D-981D58449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1743075</xdr:rowOff>
    </xdr:from>
    <xdr:to>
      <xdr:col>10</xdr:col>
      <xdr:colOff>1476375</xdr:colOff>
      <xdr:row>21</xdr:row>
      <xdr:rowOff>2133600</xdr:rowOff>
    </xdr:to>
    <xdr:pic>
      <xdr:nvPicPr>
        <xdr:cNvPr id="96" name="Picture 5">
          <a:extLst>
            <a:ext uri="{FF2B5EF4-FFF2-40B4-BE49-F238E27FC236}">
              <a16:creationId xmlns:a16="http://schemas.microsoft.com/office/drawing/2014/main" id="{8E83BD27-39E0-4B05-A0B7-2F598EC7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1743075</xdr:rowOff>
    </xdr:from>
    <xdr:to>
      <xdr:col>10</xdr:col>
      <xdr:colOff>1476375</xdr:colOff>
      <xdr:row>21</xdr:row>
      <xdr:rowOff>2133600</xdr:rowOff>
    </xdr:to>
    <xdr:pic>
      <xdr:nvPicPr>
        <xdr:cNvPr id="97" name="Picture 5">
          <a:extLst>
            <a:ext uri="{FF2B5EF4-FFF2-40B4-BE49-F238E27FC236}">
              <a16:creationId xmlns:a16="http://schemas.microsoft.com/office/drawing/2014/main" id="{6D58D605-0519-4F05-818B-56942A62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1743075</xdr:rowOff>
    </xdr:from>
    <xdr:to>
      <xdr:col>10</xdr:col>
      <xdr:colOff>1476375</xdr:colOff>
      <xdr:row>21</xdr:row>
      <xdr:rowOff>2133600</xdr:rowOff>
    </xdr:to>
    <xdr:pic>
      <xdr:nvPicPr>
        <xdr:cNvPr id="98" name="Picture 5">
          <a:extLst>
            <a:ext uri="{FF2B5EF4-FFF2-40B4-BE49-F238E27FC236}">
              <a16:creationId xmlns:a16="http://schemas.microsoft.com/office/drawing/2014/main" id="{189047D8-C412-4171-AC6A-C4E06579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22</xdr:row>
      <xdr:rowOff>1743075</xdr:rowOff>
    </xdr:from>
    <xdr:to>
      <xdr:col>10</xdr:col>
      <xdr:colOff>1476375</xdr:colOff>
      <xdr:row>22</xdr:row>
      <xdr:rowOff>2133600</xdr:rowOff>
    </xdr:to>
    <xdr:pic>
      <xdr:nvPicPr>
        <xdr:cNvPr id="99" name="Picture 5">
          <a:extLst>
            <a:ext uri="{FF2B5EF4-FFF2-40B4-BE49-F238E27FC236}">
              <a16:creationId xmlns:a16="http://schemas.microsoft.com/office/drawing/2014/main" id="{88BCBA36-2128-4778-9200-D3254C1FF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22</xdr:row>
      <xdr:rowOff>1743075</xdr:rowOff>
    </xdr:from>
    <xdr:to>
      <xdr:col>10</xdr:col>
      <xdr:colOff>1476375</xdr:colOff>
      <xdr:row>22</xdr:row>
      <xdr:rowOff>2133600</xdr:rowOff>
    </xdr:to>
    <xdr:pic>
      <xdr:nvPicPr>
        <xdr:cNvPr id="100" name="Picture 5">
          <a:extLst>
            <a:ext uri="{FF2B5EF4-FFF2-40B4-BE49-F238E27FC236}">
              <a16:creationId xmlns:a16="http://schemas.microsoft.com/office/drawing/2014/main" id="{47B07F4E-2BA4-46DE-9BED-FA2BDF99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22</xdr:row>
      <xdr:rowOff>1743075</xdr:rowOff>
    </xdr:from>
    <xdr:to>
      <xdr:col>10</xdr:col>
      <xdr:colOff>1476375</xdr:colOff>
      <xdr:row>22</xdr:row>
      <xdr:rowOff>2133600</xdr:rowOff>
    </xdr:to>
    <xdr:pic>
      <xdr:nvPicPr>
        <xdr:cNvPr id="101" name="Picture 5">
          <a:extLst>
            <a:ext uri="{FF2B5EF4-FFF2-40B4-BE49-F238E27FC236}">
              <a16:creationId xmlns:a16="http://schemas.microsoft.com/office/drawing/2014/main" id="{3D2654B5-A0BF-474C-A046-69B48FD7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22</xdr:row>
      <xdr:rowOff>1743075</xdr:rowOff>
    </xdr:from>
    <xdr:to>
      <xdr:col>10</xdr:col>
      <xdr:colOff>1476375</xdr:colOff>
      <xdr:row>22</xdr:row>
      <xdr:rowOff>2133600</xdr:rowOff>
    </xdr:to>
    <xdr:pic>
      <xdr:nvPicPr>
        <xdr:cNvPr id="102" name="Picture 5">
          <a:extLst>
            <a:ext uri="{FF2B5EF4-FFF2-40B4-BE49-F238E27FC236}">
              <a16:creationId xmlns:a16="http://schemas.microsoft.com/office/drawing/2014/main" id="{8441ED38-DBC3-4D2F-B70B-FE81A837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22</xdr:row>
      <xdr:rowOff>1743075</xdr:rowOff>
    </xdr:from>
    <xdr:to>
      <xdr:col>10</xdr:col>
      <xdr:colOff>1476375</xdr:colOff>
      <xdr:row>22</xdr:row>
      <xdr:rowOff>2133600</xdr:rowOff>
    </xdr:to>
    <xdr:pic>
      <xdr:nvPicPr>
        <xdr:cNvPr id="103" name="Picture 5">
          <a:extLst>
            <a:ext uri="{FF2B5EF4-FFF2-40B4-BE49-F238E27FC236}">
              <a16:creationId xmlns:a16="http://schemas.microsoft.com/office/drawing/2014/main" id="{247F65D2-69A3-411B-82BF-DA6FF062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22</xdr:row>
      <xdr:rowOff>1743075</xdr:rowOff>
    </xdr:from>
    <xdr:to>
      <xdr:col>10</xdr:col>
      <xdr:colOff>1476375</xdr:colOff>
      <xdr:row>22</xdr:row>
      <xdr:rowOff>2133600</xdr:rowOff>
    </xdr:to>
    <xdr:pic>
      <xdr:nvPicPr>
        <xdr:cNvPr id="104" name="Picture 5">
          <a:extLst>
            <a:ext uri="{FF2B5EF4-FFF2-40B4-BE49-F238E27FC236}">
              <a16:creationId xmlns:a16="http://schemas.microsoft.com/office/drawing/2014/main" id="{8B956C7D-BDE3-4E6B-AADB-4C981FB9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23</xdr:row>
      <xdr:rowOff>1743075</xdr:rowOff>
    </xdr:from>
    <xdr:to>
      <xdr:col>10</xdr:col>
      <xdr:colOff>1476375</xdr:colOff>
      <xdr:row>23</xdr:row>
      <xdr:rowOff>2133600</xdr:rowOff>
    </xdr:to>
    <xdr:pic>
      <xdr:nvPicPr>
        <xdr:cNvPr id="105" name="Picture 5">
          <a:extLst>
            <a:ext uri="{FF2B5EF4-FFF2-40B4-BE49-F238E27FC236}">
              <a16:creationId xmlns:a16="http://schemas.microsoft.com/office/drawing/2014/main" id="{53641D1A-EBD5-4F1E-8CF7-09BA37E0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23</xdr:row>
      <xdr:rowOff>1743075</xdr:rowOff>
    </xdr:from>
    <xdr:to>
      <xdr:col>10</xdr:col>
      <xdr:colOff>1476375</xdr:colOff>
      <xdr:row>23</xdr:row>
      <xdr:rowOff>2133600</xdr:rowOff>
    </xdr:to>
    <xdr:pic>
      <xdr:nvPicPr>
        <xdr:cNvPr id="106" name="Picture 5">
          <a:extLst>
            <a:ext uri="{FF2B5EF4-FFF2-40B4-BE49-F238E27FC236}">
              <a16:creationId xmlns:a16="http://schemas.microsoft.com/office/drawing/2014/main" id="{CC445C26-79CA-484C-B750-AB1B92C7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23</xdr:row>
      <xdr:rowOff>1743075</xdr:rowOff>
    </xdr:from>
    <xdr:to>
      <xdr:col>10</xdr:col>
      <xdr:colOff>1476375</xdr:colOff>
      <xdr:row>23</xdr:row>
      <xdr:rowOff>2133600</xdr:rowOff>
    </xdr:to>
    <xdr:pic>
      <xdr:nvPicPr>
        <xdr:cNvPr id="107" name="Picture 5">
          <a:extLst>
            <a:ext uri="{FF2B5EF4-FFF2-40B4-BE49-F238E27FC236}">
              <a16:creationId xmlns:a16="http://schemas.microsoft.com/office/drawing/2014/main" id="{D7227B2E-3A0E-4435-905E-29C095D6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23</xdr:row>
      <xdr:rowOff>1743075</xdr:rowOff>
    </xdr:from>
    <xdr:to>
      <xdr:col>10</xdr:col>
      <xdr:colOff>1476375</xdr:colOff>
      <xdr:row>23</xdr:row>
      <xdr:rowOff>2133600</xdr:rowOff>
    </xdr:to>
    <xdr:pic>
      <xdr:nvPicPr>
        <xdr:cNvPr id="108" name="Picture 5">
          <a:extLst>
            <a:ext uri="{FF2B5EF4-FFF2-40B4-BE49-F238E27FC236}">
              <a16:creationId xmlns:a16="http://schemas.microsoft.com/office/drawing/2014/main" id="{96A6AD29-F274-4348-BF00-9E72EFDE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23</xdr:row>
      <xdr:rowOff>1743075</xdr:rowOff>
    </xdr:from>
    <xdr:to>
      <xdr:col>10</xdr:col>
      <xdr:colOff>1476375</xdr:colOff>
      <xdr:row>23</xdr:row>
      <xdr:rowOff>2133600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9F5994CE-48D8-43F9-A042-FDE4565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23</xdr:row>
      <xdr:rowOff>1743075</xdr:rowOff>
    </xdr:from>
    <xdr:to>
      <xdr:col>10</xdr:col>
      <xdr:colOff>1476375</xdr:colOff>
      <xdr:row>23</xdr:row>
      <xdr:rowOff>2133600</xdr:rowOff>
    </xdr:to>
    <xdr:pic>
      <xdr:nvPicPr>
        <xdr:cNvPr id="110" name="Picture 5">
          <a:extLst>
            <a:ext uri="{FF2B5EF4-FFF2-40B4-BE49-F238E27FC236}">
              <a16:creationId xmlns:a16="http://schemas.microsoft.com/office/drawing/2014/main" id="{A758541B-1BFA-409A-9DC9-A3647F06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24</xdr:row>
      <xdr:rowOff>1743075</xdr:rowOff>
    </xdr:from>
    <xdr:to>
      <xdr:col>10</xdr:col>
      <xdr:colOff>1476375</xdr:colOff>
      <xdr:row>24</xdr:row>
      <xdr:rowOff>2133600</xdr:rowOff>
    </xdr:to>
    <xdr:pic>
      <xdr:nvPicPr>
        <xdr:cNvPr id="111" name="Picture 5">
          <a:extLst>
            <a:ext uri="{FF2B5EF4-FFF2-40B4-BE49-F238E27FC236}">
              <a16:creationId xmlns:a16="http://schemas.microsoft.com/office/drawing/2014/main" id="{6CABA00E-C646-452C-9F3D-55AD4C78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24</xdr:row>
      <xdr:rowOff>1743075</xdr:rowOff>
    </xdr:from>
    <xdr:to>
      <xdr:col>10</xdr:col>
      <xdr:colOff>1476375</xdr:colOff>
      <xdr:row>24</xdr:row>
      <xdr:rowOff>2133600</xdr:rowOff>
    </xdr:to>
    <xdr:pic>
      <xdr:nvPicPr>
        <xdr:cNvPr id="112" name="Picture 5">
          <a:extLst>
            <a:ext uri="{FF2B5EF4-FFF2-40B4-BE49-F238E27FC236}">
              <a16:creationId xmlns:a16="http://schemas.microsoft.com/office/drawing/2014/main" id="{B40283EB-25D3-41F1-BDBD-5D202215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24</xdr:row>
      <xdr:rowOff>1743075</xdr:rowOff>
    </xdr:from>
    <xdr:to>
      <xdr:col>10</xdr:col>
      <xdr:colOff>1476375</xdr:colOff>
      <xdr:row>24</xdr:row>
      <xdr:rowOff>2133600</xdr:rowOff>
    </xdr:to>
    <xdr:pic>
      <xdr:nvPicPr>
        <xdr:cNvPr id="113" name="Picture 5">
          <a:extLst>
            <a:ext uri="{FF2B5EF4-FFF2-40B4-BE49-F238E27FC236}">
              <a16:creationId xmlns:a16="http://schemas.microsoft.com/office/drawing/2014/main" id="{E35C8755-1DB8-4034-8509-C1E194FE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24</xdr:row>
      <xdr:rowOff>1743075</xdr:rowOff>
    </xdr:from>
    <xdr:to>
      <xdr:col>10</xdr:col>
      <xdr:colOff>1476375</xdr:colOff>
      <xdr:row>24</xdr:row>
      <xdr:rowOff>2133600</xdr:rowOff>
    </xdr:to>
    <xdr:pic>
      <xdr:nvPicPr>
        <xdr:cNvPr id="114" name="Picture 5">
          <a:extLst>
            <a:ext uri="{FF2B5EF4-FFF2-40B4-BE49-F238E27FC236}">
              <a16:creationId xmlns:a16="http://schemas.microsoft.com/office/drawing/2014/main" id="{D0C6B416-0F71-4FA9-B145-B4BBDFDB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24</xdr:row>
      <xdr:rowOff>1743075</xdr:rowOff>
    </xdr:from>
    <xdr:to>
      <xdr:col>10</xdr:col>
      <xdr:colOff>1476375</xdr:colOff>
      <xdr:row>24</xdr:row>
      <xdr:rowOff>2133600</xdr:rowOff>
    </xdr:to>
    <xdr:pic>
      <xdr:nvPicPr>
        <xdr:cNvPr id="115" name="Picture 5">
          <a:extLst>
            <a:ext uri="{FF2B5EF4-FFF2-40B4-BE49-F238E27FC236}">
              <a16:creationId xmlns:a16="http://schemas.microsoft.com/office/drawing/2014/main" id="{07D6FBD7-7E10-4CBE-8DD1-7EB6CEBD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24</xdr:row>
      <xdr:rowOff>1743075</xdr:rowOff>
    </xdr:from>
    <xdr:to>
      <xdr:col>10</xdr:col>
      <xdr:colOff>1476375</xdr:colOff>
      <xdr:row>24</xdr:row>
      <xdr:rowOff>2133600</xdr:rowOff>
    </xdr:to>
    <xdr:pic>
      <xdr:nvPicPr>
        <xdr:cNvPr id="116" name="Picture 5">
          <a:extLst>
            <a:ext uri="{FF2B5EF4-FFF2-40B4-BE49-F238E27FC236}">
              <a16:creationId xmlns:a16="http://schemas.microsoft.com/office/drawing/2014/main" id="{253D8445-87CD-4271-92B4-24B8E73B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25</xdr:row>
      <xdr:rowOff>1743075</xdr:rowOff>
    </xdr:from>
    <xdr:to>
      <xdr:col>10</xdr:col>
      <xdr:colOff>1476375</xdr:colOff>
      <xdr:row>25</xdr:row>
      <xdr:rowOff>2133600</xdr:rowOff>
    </xdr:to>
    <xdr:pic>
      <xdr:nvPicPr>
        <xdr:cNvPr id="117" name="Picture 5">
          <a:extLst>
            <a:ext uri="{FF2B5EF4-FFF2-40B4-BE49-F238E27FC236}">
              <a16:creationId xmlns:a16="http://schemas.microsoft.com/office/drawing/2014/main" id="{11E1176F-031B-4B40-8A03-E4CA638F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25</xdr:row>
      <xdr:rowOff>1743075</xdr:rowOff>
    </xdr:from>
    <xdr:to>
      <xdr:col>10</xdr:col>
      <xdr:colOff>1476375</xdr:colOff>
      <xdr:row>25</xdr:row>
      <xdr:rowOff>2133600</xdr:rowOff>
    </xdr:to>
    <xdr:pic>
      <xdr:nvPicPr>
        <xdr:cNvPr id="118" name="Picture 5">
          <a:extLst>
            <a:ext uri="{FF2B5EF4-FFF2-40B4-BE49-F238E27FC236}">
              <a16:creationId xmlns:a16="http://schemas.microsoft.com/office/drawing/2014/main" id="{6B1E19C5-B3ED-4F06-9DB5-613314AB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25</xdr:row>
      <xdr:rowOff>1743075</xdr:rowOff>
    </xdr:from>
    <xdr:to>
      <xdr:col>10</xdr:col>
      <xdr:colOff>1476375</xdr:colOff>
      <xdr:row>25</xdr:row>
      <xdr:rowOff>2133600</xdr:rowOff>
    </xdr:to>
    <xdr:pic>
      <xdr:nvPicPr>
        <xdr:cNvPr id="119" name="Picture 5">
          <a:extLst>
            <a:ext uri="{FF2B5EF4-FFF2-40B4-BE49-F238E27FC236}">
              <a16:creationId xmlns:a16="http://schemas.microsoft.com/office/drawing/2014/main" id="{ABA160A9-752E-4305-8C01-569DE169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25</xdr:row>
      <xdr:rowOff>1743075</xdr:rowOff>
    </xdr:from>
    <xdr:to>
      <xdr:col>10</xdr:col>
      <xdr:colOff>1476375</xdr:colOff>
      <xdr:row>25</xdr:row>
      <xdr:rowOff>2133600</xdr:rowOff>
    </xdr:to>
    <xdr:pic>
      <xdr:nvPicPr>
        <xdr:cNvPr id="120" name="Picture 5">
          <a:extLst>
            <a:ext uri="{FF2B5EF4-FFF2-40B4-BE49-F238E27FC236}">
              <a16:creationId xmlns:a16="http://schemas.microsoft.com/office/drawing/2014/main" id="{B0B7214D-922B-4D8B-ADD8-282996DB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25</xdr:row>
      <xdr:rowOff>1743075</xdr:rowOff>
    </xdr:from>
    <xdr:to>
      <xdr:col>10</xdr:col>
      <xdr:colOff>1476375</xdr:colOff>
      <xdr:row>25</xdr:row>
      <xdr:rowOff>2133600</xdr:rowOff>
    </xdr:to>
    <xdr:pic>
      <xdr:nvPicPr>
        <xdr:cNvPr id="121" name="Picture 5">
          <a:extLst>
            <a:ext uri="{FF2B5EF4-FFF2-40B4-BE49-F238E27FC236}">
              <a16:creationId xmlns:a16="http://schemas.microsoft.com/office/drawing/2014/main" id="{9EFB3FA8-B201-4934-AA20-CCBBC07A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25</xdr:row>
      <xdr:rowOff>1743075</xdr:rowOff>
    </xdr:from>
    <xdr:to>
      <xdr:col>10</xdr:col>
      <xdr:colOff>1476375</xdr:colOff>
      <xdr:row>25</xdr:row>
      <xdr:rowOff>2133600</xdr:rowOff>
    </xdr:to>
    <xdr:pic>
      <xdr:nvPicPr>
        <xdr:cNvPr id="122" name="Picture 5">
          <a:extLst>
            <a:ext uri="{FF2B5EF4-FFF2-40B4-BE49-F238E27FC236}">
              <a16:creationId xmlns:a16="http://schemas.microsoft.com/office/drawing/2014/main" id="{2BBDD1CF-F509-421A-A18D-B90C6BB5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26</xdr:row>
      <xdr:rowOff>1743075</xdr:rowOff>
    </xdr:from>
    <xdr:to>
      <xdr:col>10</xdr:col>
      <xdr:colOff>1476375</xdr:colOff>
      <xdr:row>26</xdr:row>
      <xdr:rowOff>2133600</xdr:rowOff>
    </xdr:to>
    <xdr:pic>
      <xdr:nvPicPr>
        <xdr:cNvPr id="123" name="Picture 5">
          <a:extLst>
            <a:ext uri="{FF2B5EF4-FFF2-40B4-BE49-F238E27FC236}">
              <a16:creationId xmlns:a16="http://schemas.microsoft.com/office/drawing/2014/main" id="{8CAD0923-549D-46D3-8233-F5630D2D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26</xdr:row>
      <xdr:rowOff>1743075</xdr:rowOff>
    </xdr:from>
    <xdr:to>
      <xdr:col>10</xdr:col>
      <xdr:colOff>1476375</xdr:colOff>
      <xdr:row>26</xdr:row>
      <xdr:rowOff>2133600</xdr:rowOff>
    </xdr:to>
    <xdr:pic>
      <xdr:nvPicPr>
        <xdr:cNvPr id="124" name="Picture 5">
          <a:extLst>
            <a:ext uri="{FF2B5EF4-FFF2-40B4-BE49-F238E27FC236}">
              <a16:creationId xmlns:a16="http://schemas.microsoft.com/office/drawing/2014/main" id="{7A44E8D5-2218-49FF-A603-806DAC59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26</xdr:row>
      <xdr:rowOff>1743075</xdr:rowOff>
    </xdr:from>
    <xdr:to>
      <xdr:col>10</xdr:col>
      <xdr:colOff>1476375</xdr:colOff>
      <xdr:row>26</xdr:row>
      <xdr:rowOff>2133600</xdr:rowOff>
    </xdr:to>
    <xdr:pic>
      <xdr:nvPicPr>
        <xdr:cNvPr id="125" name="Picture 5">
          <a:extLst>
            <a:ext uri="{FF2B5EF4-FFF2-40B4-BE49-F238E27FC236}">
              <a16:creationId xmlns:a16="http://schemas.microsoft.com/office/drawing/2014/main" id="{21566CC8-D9C7-4ED1-B308-73DABC62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26</xdr:row>
      <xdr:rowOff>1743075</xdr:rowOff>
    </xdr:from>
    <xdr:to>
      <xdr:col>10</xdr:col>
      <xdr:colOff>1476375</xdr:colOff>
      <xdr:row>26</xdr:row>
      <xdr:rowOff>2133600</xdr:rowOff>
    </xdr:to>
    <xdr:pic>
      <xdr:nvPicPr>
        <xdr:cNvPr id="126" name="Picture 5">
          <a:extLst>
            <a:ext uri="{FF2B5EF4-FFF2-40B4-BE49-F238E27FC236}">
              <a16:creationId xmlns:a16="http://schemas.microsoft.com/office/drawing/2014/main" id="{70120259-2EB6-4E9F-9600-69AC00E9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26</xdr:row>
      <xdr:rowOff>1743075</xdr:rowOff>
    </xdr:from>
    <xdr:to>
      <xdr:col>10</xdr:col>
      <xdr:colOff>1476375</xdr:colOff>
      <xdr:row>26</xdr:row>
      <xdr:rowOff>2133600</xdr:rowOff>
    </xdr:to>
    <xdr:pic>
      <xdr:nvPicPr>
        <xdr:cNvPr id="127" name="Picture 5">
          <a:extLst>
            <a:ext uri="{FF2B5EF4-FFF2-40B4-BE49-F238E27FC236}">
              <a16:creationId xmlns:a16="http://schemas.microsoft.com/office/drawing/2014/main" id="{3890893F-5028-4C76-8E3A-58FD1E60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26</xdr:row>
      <xdr:rowOff>1743075</xdr:rowOff>
    </xdr:from>
    <xdr:to>
      <xdr:col>10</xdr:col>
      <xdr:colOff>1476375</xdr:colOff>
      <xdr:row>26</xdr:row>
      <xdr:rowOff>2133600</xdr:rowOff>
    </xdr:to>
    <xdr:pic>
      <xdr:nvPicPr>
        <xdr:cNvPr id="640" name="Picture 5">
          <a:extLst>
            <a:ext uri="{FF2B5EF4-FFF2-40B4-BE49-F238E27FC236}">
              <a16:creationId xmlns:a16="http://schemas.microsoft.com/office/drawing/2014/main" id="{1DC99C17-649B-484B-90AC-13F37635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27</xdr:row>
      <xdr:rowOff>1743075</xdr:rowOff>
    </xdr:from>
    <xdr:to>
      <xdr:col>10</xdr:col>
      <xdr:colOff>1476375</xdr:colOff>
      <xdr:row>27</xdr:row>
      <xdr:rowOff>2133600</xdr:rowOff>
    </xdr:to>
    <xdr:pic>
      <xdr:nvPicPr>
        <xdr:cNvPr id="641" name="Picture 5">
          <a:extLst>
            <a:ext uri="{FF2B5EF4-FFF2-40B4-BE49-F238E27FC236}">
              <a16:creationId xmlns:a16="http://schemas.microsoft.com/office/drawing/2014/main" id="{74EA2BB7-3CB4-4AF5-92DE-319F9F1B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27</xdr:row>
      <xdr:rowOff>1743075</xdr:rowOff>
    </xdr:from>
    <xdr:to>
      <xdr:col>10</xdr:col>
      <xdr:colOff>1476375</xdr:colOff>
      <xdr:row>27</xdr:row>
      <xdr:rowOff>2133600</xdr:rowOff>
    </xdr:to>
    <xdr:pic>
      <xdr:nvPicPr>
        <xdr:cNvPr id="642" name="Picture 5">
          <a:extLst>
            <a:ext uri="{FF2B5EF4-FFF2-40B4-BE49-F238E27FC236}">
              <a16:creationId xmlns:a16="http://schemas.microsoft.com/office/drawing/2014/main" id="{90689703-5316-43B2-975B-84559769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27</xdr:row>
      <xdr:rowOff>1743075</xdr:rowOff>
    </xdr:from>
    <xdr:to>
      <xdr:col>10</xdr:col>
      <xdr:colOff>1476375</xdr:colOff>
      <xdr:row>27</xdr:row>
      <xdr:rowOff>2133600</xdr:rowOff>
    </xdr:to>
    <xdr:pic>
      <xdr:nvPicPr>
        <xdr:cNvPr id="643" name="Picture 5">
          <a:extLst>
            <a:ext uri="{FF2B5EF4-FFF2-40B4-BE49-F238E27FC236}">
              <a16:creationId xmlns:a16="http://schemas.microsoft.com/office/drawing/2014/main" id="{F99D1C19-023F-4177-A107-51B9287D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27</xdr:row>
      <xdr:rowOff>1743075</xdr:rowOff>
    </xdr:from>
    <xdr:to>
      <xdr:col>10</xdr:col>
      <xdr:colOff>1476375</xdr:colOff>
      <xdr:row>27</xdr:row>
      <xdr:rowOff>2133600</xdr:rowOff>
    </xdr:to>
    <xdr:pic>
      <xdr:nvPicPr>
        <xdr:cNvPr id="644" name="Picture 5">
          <a:extLst>
            <a:ext uri="{FF2B5EF4-FFF2-40B4-BE49-F238E27FC236}">
              <a16:creationId xmlns:a16="http://schemas.microsoft.com/office/drawing/2014/main" id="{5EFBFFD4-DFD7-4F88-99F5-87FC4EE4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27</xdr:row>
      <xdr:rowOff>1743075</xdr:rowOff>
    </xdr:from>
    <xdr:to>
      <xdr:col>10</xdr:col>
      <xdr:colOff>1476375</xdr:colOff>
      <xdr:row>27</xdr:row>
      <xdr:rowOff>2133600</xdr:rowOff>
    </xdr:to>
    <xdr:pic>
      <xdr:nvPicPr>
        <xdr:cNvPr id="645" name="Picture 5">
          <a:extLst>
            <a:ext uri="{FF2B5EF4-FFF2-40B4-BE49-F238E27FC236}">
              <a16:creationId xmlns:a16="http://schemas.microsoft.com/office/drawing/2014/main" id="{CB9C09D2-AF5D-4E92-824A-22C1872C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27</xdr:row>
      <xdr:rowOff>1743075</xdr:rowOff>
    </xdr:from>
    <xdr:to>
      <xdr:col>10</xdr:col>
      <xdr:colOff>1476375</xdr:colOff>
      <xdr:row>27</xdr:row>
      <xdr:rowOff>2133600</xdr:rowOff>
    </xdr:to>
    <xdr:pic>
      <xdr:nvPicPr>
        <xdr:cNvPr id="646" name="Picture 5">
          <a:extLst>
            <a:ext uri="{FF2B5EF4-FFF2-40B4-BE49-F238E27FC236}">
              <a16:creationId xmlns:a16="http://schemas.microsoft.com/office/drawing/2014/main" id="{B3614F3D-ECF2-498D-A20F-B7326956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28</xdr:row>
      <xdr:rowOff>1743075</xdr:rowOff>
    </xdr:from>
    <xdr:to>
      <xdr:col>10</xdr:col>
      <xdr:colOff>1476375</xdr:colOff>
      <xdr:row>28</xdr:row>
      <xdr:rowOff>2133600</xdr:rowOff>
    </xdr:to>
    <xdr:pic>
      <xdr:nvPicPr>
        <xdr:cNvPr id="647" name="Picture 5">
          <a:extLst>
            <a:ext uri="{FF2B5EF4-FFF2-40B4-BE49-F238E27FC236}">
              <a16:creationId xmlns:a16="http://schemas.microsoft.com/office/drawing/2014/main" id="{06E2DDC5-904D-4D55-AD8C-CC402BC0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28</xdr:row>
      <xdr:rowOff>1743075</xdr:rowOff>
    </xdr:from>
    <xdr:to>
      <xdr:col>10</xdr:col>
      <xdr:colOff>1476375</xdr:colOff>
      <xdr:row>28</xdr:row>
      <xdr:rowOff>2133600</xdr:rowOff>
    </xdr:to>
    <xdr:pic>
      <xdr:nvPicPr>
        <xdr:cNvPr id="648" name="Picture 5">
          <a:extLst>
            <a:ext uri="{FF2B5EF4-FFF2-40B4-BE49-F238E27FC236}">
              <a16:creationId xmlns:a16="http://schemas.microsoft.com/office/drawing/2014/main" id="{3055245B-18E7-4DC3-AD9B-1C1DFCDA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28</xdr:row>
      <xdr:rowOff>1743075</xdr:rowOff>
    </xdr:from>
    <xdr:to>
      <xdr:col>10</xdr:col>
      <xdr:colOff>1476375</xdr:colOff>
      <xdr:row>28</xdr:row>
      <xdr:rowOff>2133600</xdr:rowOff>
    </xdr:to>
    <xdr:pic>
      <xdr:nvPicPr>
        <xdr:cNvPr id="649" name="Picture 5">
          <a:extLst>
            <a:ext uri="{FF2B5EF4-FFF2-40B4-BE49-F238E27FC236}">
              <a16:creationId xmlns:a16="http://schemas.microsoft.com/office/drawing/2014/main" id="{D75EC1C8-8878-4A25-85B1-C6EEDD3F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28</xdr:row>
      <xdr:rowOff>1743075</xdr:rowOff>
    </xdr:from>
    <xdr:to>
      <xdr:col>10</xdr:col>
      <xdr:colOff>1476375</xdr:colOff>
      <xdr:row>28</xdr:row>
      <xdr:rowOff>2133600</xdr:rowOff>
    </xdr:to>
    <xdr:pic>
      <xdr:nvPicPr>
        <xdr:cNvPr id="650" name="Picture 5">
          <a:extLst>
            <a:ext uri="{FF2B5EF4-FFF2-40B4-BE49-F238E27FC236}">
              <a16:creationId xmlns:a16="http://schemas.microsoft.com/office/drawing/2014/main" id="{73343DF0-A62D-4A79-A2BB-D431F477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28</xdr:row>
      <xdr:rowOff>1743075</xdr:rowOff>
    </xdr:from>
    <xdr:to>
      <xdr:col>10</xdr:col>
      <xdr:colOff>1476375</xdr:colOff>
      <xdr:row>28</xdr:row>
      <xdr:rowOff>2133600</xdr:rowOff>
    </xdr:to>
    <xdr:pic>
      <xdr:nvPicPr>
        <xdr:cNvPr id="651" name="Picture 5">
          <a:extLst>
            <a:ext uri="{FF2B5EF4-FFF2-40B4-BE49-F238E27FC236}">
              <a16:creationId xmlns:a16="http://schemas.microsoft.com/office/drawing/2014/main" id="{1ACD12EE-4784-4B3A-B8F9-826EAFAA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28</xdr:row>
      <xdr:rowOff>1743075</xdr:rowOff>
    </xdr:from>
    <xdr:to>
      <xdr:col>10</xdr:col>
      <xdr:colOff>1476375</xdr:colOff>
      <xdr:row>28</xdr:row>
      <xdr:rowOff>2133600</xdr:rowOff>
    </xdr:to>
    <xdr:pic>
      <xdr:nvPicPr>
        <xdr:cNvPr id="652" name="Picture 5">
          <a:extLst>
            <a:ext uri="{FF2B5EF4-FFF2-40B4-BE49-F238E27FC236}">
              <a16:creationId xmlns:a16="http://schemas.microsoft.com/office/drawing/2014/main" id="{C74F3109-AE5A-493F-94B9-E670D9F5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29</xdr:row>
      <xdr:rowOff>1743075</xdr:rowOff>
    </xdr:from>
    <xdr:to>
      <xdr:col>10</xdr:col>
      <xdr:colOff>1476375</xdr:colOff>
      <xdr:row>29</xdr:row>
      <xdr:rowOff>2133600</xdr:rowOff>
    </xdr:to>
    <xdr:pic>
      <xdr:nvPicPr>
        <xdr:cNvPr id="653" name="Picture 5">
          <a:extLst>
            <a:ext uri="{FF2B5EF4-FFF2-40B4-BE49-F238E27FC236}">
              <a16:creationId xmlns:a16="http://schemas.microsoft.com/office/drawing/2014/main" id="{C68E8DF2-E3DB-4EF6-B301-8F9B66F4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29</xdr:row>
      <xdr:rowOff>1743075</xdr:rowOff>
    </xdr:from>
    <xdr:to>
      <xdr:col>10</xdr:col>
      <xdr:colOff>1476375</xdr:colOff>
      <xdr:row>29</xdr:row>
      <xdr:rowOff>2133600</xdr:rowOff>
    </xdr:to>
    <xdr:pic>
      <xdr:nvPicPr>
        <xdr:cNvPr id="654" name="Picture 5">
          <a:extLst>
            <a:ext uri="{FF2B5EF4-FFF2-40B4-BE49-F238E27FC236}">
              <a16:creationId xmlns:a16="http://schemas.microsoft.com/office/drawing/2014/main" id="{B2688777-F5E9-456D-B01F-E0ABE815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29</xdr:row>
      <xdr:rowOff>1743075</xdr:rowOff>
    </xdr:from>
    <xdr:to>
      <xdr:col>10</xdr:col>
      <xdr:colOff>1476375</xdr:colOff>
      <xdr:row>29</xdr:row>
      <xdr:rowOff>2133600</xdr:rowOff>
    </xdr:to>
    <xdr:pic>
      <xdr:nvPicPr>
        <xdr:cNvPr id="655" name="Picture 5">
          <a:extLst>
            <a:ext uri="{FF2B5EF4-FFF2-40B4-BE49-F238E27FC236}">
              <a16:creationId xmlns:a16="http://schemas.microsoft.com/office/drawing/2014/main" id="{FE955D13-CCA7-4DCF-9432-8650CE54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29</xdr:row>
      <xdr:rowOff>1743075</xdr:rowOff>
    </xdr:from>
    <xdr:to>
      <xdr:col>10</xdr:col>
      <xdr:colOff>1476375</xdr:colOff>
      <xdr:row>29</xdr:row>
      <xdr:rowOff>2133600</xdr:rowOff>
    </xdr:to>
    <xdr:pic>
      <xdr:nvPicPr>
        <xdr:cNvPr id="656" name="Picture 5">
          <a:extLst>
            <a:ext uri="{FF2B5EF4-FFF2-40B4-BE49-F238E27FC236}">
              <a16:creationId xmlns:a16="http://schemas.microsoft.com/office/drawing/2014/main" id="{014C93EE-C373-46B7-8DCE-EE3A7A5A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29</xdr:row>
      <xdr:rowOff>1743075</xdr:rowOff>
    </xdr:from>
    <xdr:to>
      <xdr:col>10</xdr:col>
      <xdr:colOff>1476375</xdr:colOff>
      <xdr:row>29</xdr:row>
      <xdr:rowOff>2133600</xdr:rowOff>
    </xdr:to>
    <xdr:pic>
      <xdr:nvPicPr>
        <xdr:cNvPr id="657" name="Picture 5">
          <a:extLst>
            <a:ext uri="{FF2B5EF4-FFF2-40B4-BE49-F238E27FC236}">
              <a16:creationId xmlns:a16="http://schemas.microsoft.com/office/drawing/2014/main" id="{16273117-244B-4E4E-8345-F59390B6A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29</xdr:row>
      <xdr:rowOff>1743075</xdr:rowOff>
    </xdr:from>
    <xdr:to>
      <xdr:col>10</xdr:col>
      <xdr:colOff>1476375</xdr:colOff>
      <xdr:row>29</xdr:row>
      <xdr:rowOff>2133600</xdr:rowOff>
    </xdr:to>
    <xdr:pic>
      <xdr:nvPicPr>
        <xdr:cNvPr id="658" name="Picture 5">
          <a:extLst>
            <a:ext uri="{FF2B5EF4-FFF2-40B4-BE49-F238E27FC236}">
              <a16:creationId xmlns:a16="http://schemas.microsoft.com/office/drawing/2014/main" id="{80EF99DB-66C7-49D7-BB72-78C25C71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30</xdr:row>
      <xdr:rowOff>1743075</xdr:rowOff>
    </xdr:from>
    <xdr:to>
      <xdr:col>10</xdr:col>
      <xdr:colOff>1476375</xdr:colOff>
      <xdr:row>30</xdr:row>
      <xdr:rowOff>2133600</xdr:rowOff>
    </xdr:to>
    <xdr:pic>
      <xdr:nvPicPr>
        <xdr:cNvPr id="659" name="Picture 5">
          <a:extLst>
            <a:ext uri="{FF2B5EF4-FFF2-40B4-BE49-F238E27FC236}">
              <a16:creationId xmlns:a16="http://schemas.microsoft.com/office/drawing/2014/main" id="{A63E6DBE-38D7-4522-A265-A136BD90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30</xdr:row>
      <xdr:rowOff>1743075</xdr:rowOff>
    </xdr:from>
    <xdr:to>
      <xdr:col>10</xdr:col>
      <xdr:colOff>1476375</xdr:colOff>
      <xdr:row>30</xdr:row>
      <xdr:rowOff>2133600</xdr:rowOff>
    </xdr:to>
    <xdr:pic>
      <xdr:nvPicPr>
        <xdr:cNvPr id="660" name="Picture 5">
          <a:extLst>
            <a:ext uri="{FF2B5EF4-FFF2-40B4-BE49-F238E27FC236}">
              <a16:creationId xmlns:a16="http://schemas.microsoft.com/office/drawing/2014/main" id="{9A86977C-9D7D-4C12-9AE0-9743264F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30</xdr:row>
      <xdr:rowOff>1743075</xdr:rowOff>
    </xdr:from>
    <xdr:to>
      <xdr:col>10</xdr:col>
      <xdr:colOff>1476375</xdr:colOff>
      <xdr:row>30</xdr:row>
      <xdr:rowOff>2133600</xdr:rowOff>
    </xdr:to>
    <xdr:pic>
      <xdr:nvPicPr>
        <xdr:cNvPr id="661" name="Picture 5">
          <a:extLst>
            <a:ext uri="{FF2B5EF4-FFF2-40B4-BE49-F238E27FC236}">
              <a16:creationId xmlns:a16="http://schemas.microsoft.com/office/drawing/2014/main" id="{7769F37F-A109-4A15-B26F-0906E767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30</xdr:row>
      <xdr:rowOff>1743075</xdr:rowOff>
    </xdr:from>
    <xdr:to>
      <xdr:col>10</xdr:col>
      <xdr:colOff>1476375</xdr:colOff>
      <xdr:row>30</xdr:row>
      <xdr:rowOff>2133600</xdr:rowOff>
    </xdr:to>
    <xdr:pic>
      <xdr:nvPicPr>
        <xdr:cNvPr id="662" name="Picture 5">
          <a:extLst>
            <a:ext uri="{FF2B5EF4-FFF2-40B4-BE49-F238E27FC236}">
              <a16:creationId xmlns:a16="http://schemas.microsoft.com/office/drawing/2014/main" id="{AB7E9DA4-3FE5-4D84-9B86-7D7275D0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30</xdr:row>
      <xdr:rowOff>1743075</xdr:rowOff>
    </xdr:from>
    <xdr:to>
      <xdr:col>10</xdr:col>
      <xdr:colOff>1476375</xdr:colOff>
      <xdr:row>30</xdr:row>
      <xdr:rowOff>2133600</xdr:rowOff>
    </xdr:to>
    <xdr:pic>
      <xdr:nvPicPr>
        <xdr:cNvPr id="663" name="Picture 5">
          <a:extLst>
            <a:ext uri="{FF2B5EF4-FFF2-40B4-BE49-F238E27FC236}">
              <a16:creationId xmlns:a16="http://schemas.microsoft.com/office/drawing/2014/main" id="{3E6D7CC7-5E01-4216-9427-D6E7BF64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30</xdr:row>
      <xdr:rowOff>1743075</xdr:rowOff>
    </xdr:from>
    <xdr:to>
      <xdr:col>10</xdr:col>
      <xdr:colOff>1476375</xdr:colOff>
      <xdr:row>30</xdr:row>
      <xdr:rowOff>2133600</xdr:rowOff>
    </xdr:to>
    <xdr:pic>
      <xdr:nvPicPr>
        <xdr:cNvPr id="664" name="Picture 5">
          <a:extLst>
            <a:ext uri="{FF2B5EF4-FFF2-40B4-BE49-F238E27FC236}">
              <a16:creationId xmlns:a16="http://schemas.microsoft.com/office/drawing/2014/main" id="{ABB0B33F-FD45-47FD-8969-848811BE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31</xdr:row>
      <xdr:rowOff>1743075</xdr:rowOff>
    </xdr:from>
    <xdr:to>
      <xdr:col>10</xdr:col>
      <xdr:colOff>1476375</xdr:colOff>
      <xdr:row>31</xdr:row>
      <xdr:rowOff>2133600</xdr:rowOff>
    </xdr:to>
    <xdr:pic>
      <xdr:nvPicPr>
        <xdr:cNvPr id="665" name="Picture 5">
          <a:extLst>
            <a:ext uri="{FF2B5EF4-FFF2-40B4-BE49-F238E27FC236}">
              <a16:creationId xmlns:a16="http://schemas.microsoft.com/office/drawing/2014/main" id="{4061D165-6243-42B2-BBDB-185B3A47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31</xdr:row>
      <xdr:rowOff>1743075</xdr:rowOff>
    </xdr:from>
    <xdr:to>
      <xdr:col>10</xdr:col>
      <xdr:colOff>1476375</xdr:colOff>
      <xdr:row>31</xdr:row>
      <xdr:rowOff>2133600</xdr:rowOff>
    </xdr:to>
    <xdr:pic>
      <xdr:nvPicPr>
        <xdr:cNvPr id="666" name="Picture 5">
          <a:extLst>
            <a:ext uri="{FF2B5EF4-FFF2-40B4-BE49-F238E27FC236}">
              <a16:creationId xmlns:a16="http://schemas.microsoft.com/office/drawing/2014/main" id="{BA20F441-FE90-408B-8060-D38AF59D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31</xdr:row>
      <xdr:rowOff>1743075</xdr:rowOff>
    </xdr:from>
    <xdr:to>
      <xdr:col>10</xdr:col>
      <xdr:colOff>1476375</xdr:colOff>
      <xdr:row>31</xdr:row>
      <xdr:rowOff>2133600</xdr:rowOff>
    </xdr:to>
    <xdr:pic>
      <xdr:nvPicPr>
        <xdr:cNvPr id="667" name="Picture 5">
          <a:extLst>
            <a:ext uri="{FF2B5EF4-FFF2-40B4-BE49-F238E27FC236}">
              <a16:creationId xmlns:a16="http://schemas.microsoft.com/office/drawing/2014/main" id="{4458E827-0087-4D7C-B8C2-EE4748D3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31</xdr:row>
      <xdr:rowOff>1743075</xdr:rowOff>
    </xdr:from>
    <xdr:to>
      <xdr:col>10</xdr:col>
      <xdr:colOff>1476375</xdr:colOff>
      <xdr:row>31</xdr:row>
      <xdr:rowOff>2133600</xdr:rowOff>
    </xdr:to>
    <xdr:pic>
      <xdr:nvPicPr>
        <xdr:cNvPr id="668" name="Picture 5">
          <a:extLst>
            <a:ext uri="{FF2B5EF4-FFF2-40B4-BE49-F238E27FC236}">
              <a16:creationId xmlns:a16="http://schemas.microsoft.com/office/drawing/2014/main" id="{ECC1714B-0491-43C0-9A0A-F6224C73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31</xdr:row>
      <xdr:rowOff>1743075</xdr:rowOff>
    </xdr:from>
    <xdr:to>
      <xdr:col>10</xdr:col>
      <xdr:colOff>1476375</xdr:colOff>
      <xdr:row>31</xdr:row>
      <xdr:rowOff>2133600</xdr:rowOff>
    </xdr:to>
    <xdr:pic>
      <xdr:nvPicPr>
        <xdr:cNvPr id="669" name="Picture 5">
          <a:extLst>
            <a:ext uri="{FF2B5EF4-FFF2-40B4-BE49-F238E27FC236}">
              <a16:creationId xmlns:a16="http://schemas.microsoft.com/office/drawing/2014/main" id="{FEF6B2DE-6F30-461F-B79B-F814C780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31</xdr:row>
      <xdr:rowOff>1743075</xdr:rowOff>
    </xdr:from>
    <xdr:to>
      <xdr:col>10</xdr:col>
      <xdr:colOff>1476375</xdr:colOff>
      <xdr:row>31</xdr:row>
      <xdr:rowOff>2133600</xdr:rowOff>
    </xdr:to>
    <xdr:pic>
      <xdr:nvPicPr>
        <xdr:cNvPr id="670" name="Picture 5">
          <a:extLst>
            <a:ext uri="{FF2B5EF4-FFF2-40B4-BE49-F238E27FC236}">
              <a16:creationId xmlns:a16="http://schemas.microsoft.com/office/drawing/2014/main" id="{10E51DF6-A7B5-445E-93DD-C85E597C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32</xdr:row>
      <xdr:rowOff>1743075</xdr:rowOff>
    </xdr:from>
    <xdr:to>
      <xdr:col>10</xdr:col>
      <xdr:colOff>1476375</xdr:colOff>
      <xdr:row>32</xdr:row>
      <xdr:rowOff>2133600</xdr:rowOff>
    </xdr:to>
    <xdr:pic>
      <xdr:nvPicPr>
        <xdr:cNvPr id="671" name="Picture 5">
          <a:extLst>
            <a:ext uri="{FF2B5EF4-FFF2-40B4-BE49-F238E27FC236}">
              <a16:creationId xmlns:a16="http://schemas.microsoft.com/office/drawing/2014/main" id="{64B3115E-9FDB-48D5-9721-AFE1E6B6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32</xdr:row>
      <xdr:rowOff>1743075</xdr:rowOff>
    </xdr:from>
    <xdr:to>
      <xdr:col>10</xdr:col>
      <xdr:colOff>1476375</xdr:colOff>
      <xdr:row>32</xdr:row>
      <xdr:rowOff>2133600</xdr:rowOff>
    </xdr:to>
    <xdr:pic>
      <xdr:nvPicPr>
        <xdr:cNvPr id="672" name="Picture 5">
          <a:extLst>
            <a:ext uri="{FF2B5EF4-FFF2-40B4-BE49-F238E27FC236}">
              <a16:creationId xmlns:a16="http://schemas.microsoft.com/office/drawing/2014/main" id="{87545196-B988-4160-BA32-7679AC4C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32</xdr:row>
      <xdr:rowOff>1743075</xdr:rowOff>
    </xdr:from>
    <xdr:to>
      <xdr:col>10</xdr:col>
      <xdr:colOff>1476375</xdr:colOff>
      <xdr:row>32</xdr:row>
      <xdr:rowOff>2133600</xdr:rowOff>
    </xdr:to>
    <xdr:pic>
      <xdr:nvPicPr>
        <xdr:cNvPr id="673" name="Picture 5">
          <a:extLst>
            <a:ext uri="{FF2B5EF4-FFF2-40B4-BE49-F238E27FC236}">
              <a16:creationId xmlns:a16="http://schemas.microsoft.com/office/drawing/2014/main" id="{ED4F4A36-E245-45E1-8E55-927A6204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32</xdr:row>
      <xdr:rowOff>1743075</xdr:rowOff>
    </xdr:from>
    <xdr:to>
      <xdr:col>10</xdr:col>
      <xdr:colOff>1476375</xdr:colOff>
      <xdr:row>32</xdr:row>
      <xdr:rowOff>2133600</xdr:rowOff>
    </xdr:to>
    <xdr:pic>
      <xdr:nvPicPr>
        <xdr:cNvPr id="674" name="Picture 5">
          <a:extLst>
            <a:ext uri="{FF2B5EF4-FFF2-40B4-BE49-F238E27FC236}">
              <a16:creationId xmlns:a16="http://schemas.microsoft.com/office/drawing/2014/main" id="{780DF53B-3ED3-4B37-AA4B-AE230767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32</xdr:row>
      <xdr:rowOff>1743075</xdr:rowOff>
    </xdr:from>
    <xdr:to>
      <xdr:col>10</xdr:col>
      <xdr:colOff>1476375</xdr:colOff>
      <xdr:row>32</xdr:row>
      <xdr:rowOff>2133600</xdr:rowOff>
    </xdr:to>
    <xdr:pic>
      <xdr:nvPicPr>
        <xdr:cNvPr id="675" name="Picture 5">
          <a:extLst>
            <a:ext uri="{FF2B5EF4-FFF2-40B4-BE49-F238E27FC236}">
              <a16:creationId xmlns:a16="http://schemas.microsoft.com/office/drawing/2014/main" id="{F971FD3D-9BDD-45A3-9D3C-7DA7FDE45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32</xdr:row>
      <xdr:rowOff>1743075</xdr:rowOff>
    </xdr:from>
    <xdr:to>
      <xdr:col>10</xdr:col>
      <xdr:colOff>1476375</xdr:colOff>
      <xdr:row>32</xdr:row>
      <xdr:rowOff>2133600</xdr:rowOff>
    </xdr:to>
    <xdr:pic>
      <xdr:nvPicPr>
        <xdr:cNvPr id="676" name="Picture 5">
          <a:extLst>
            <a:ext uri="{FF2B5EF4-FFF2-40B4-BE49-F238E27FC236}">
              <a16:creationId xmlns:a16="http://schemas.microsoft.com/office/drawing/2014/main" id="{DF0535EC-D7EC-4897-999A-772E4EFAD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33</xdr:row>
      <xdr:rowOff>1743075</xdr:rowOff>
    </xdr:from>
    <xdr:to>
      <xdr:col>10</xdr:col>
      <xdr:colOff>1476375</xdr:colOff>
      <xdr:row>33</xdr:row>
      <xdr:rowOff>2133600</xdr:rowOff>
    </xdr:to>
    <xdr:pic>
      <xdr:nvPicPr>
        <xdr:cNvPr id="677" name="Picture 5">
          <a:extLst>
            <a:ext uri="{FF2B5EF4-FFF2-40B4-BE49-F238E27FC236}">
              <a16:creationId xmlns:a16="http://schemas.microsoft.com/office/drawing/2014/main" id="{7F9E2CEB-BC7D-406F-A026-E83A4EE5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33</xdr:row>
      <xdr:rowOff>1743075</xdr:rowOff>
    </xdr:from>
    <xdr:to>
      <xdr:col>10</xdr:col>
      <xdr:colOff>1476375</xdr:colOff>
      <xdr:row>33</xdr:row>
      <xdr:rowOff>2133600</xdr:rowOff>
    </xdr:to>
    <xdr:pic>
      <xdr:nvPicPr>
        <xdr:cNvPr id="678" name="Picture 5">
          <a:extLst>
            <a:ext uri="{FF2B5EF4-FFF2-40B4-BE49-F238E27FC236}">
              <a16:creationId xmlns:a16="http://schemas.microsoft.com/office/drawing/2014/main" id="{829C8607-5987-48E1-B39D-3366C10D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33</xdr:row>
      <xdr:rowOff>1743075</xdr:rowOff>
    </xdr:from>
    <xdr:to>
      <xdr:col>10</xdr:col>
      <xdr:colOff>1476375</xdr:colOff>
      <xdr:row>33</xdr:row>
      <xdr:rowOff>2133600</xdr:rowOff>
    </xdr:to>
    <xdr:pic>
      <xdr:nvPicPr>
        <xdr:cNvPr id="679" name="Picture 5">
          <a:extLst>
            <a:ext uri="{FF2B5EF4-FFF2-40B4-BE49-F238E27FC236}">
              <a16:creationId xmlns:a16="http://schemas.microsoft.com/office/drawing/2014/main" id="{87B096A4-A50B-43F8-8129-7C490FCA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33</xdr:row>
      <xdr:rowOff>1743075</xdr:rowOff>
    </xdr:from>
    <xdr:to>
      <xdr:col>10</xdr:col>
      <xdr:colOff>1476375</xdr:colOff>
      <xdr:row>33</xdr:row>
      <xdr:rowOff>2133600</xdr:rowOff>
    </xdr:to>
    <xdr:pic>
      <xdr:nvPicPr>
        <xdr:cNvPr id="680" name="Picture 5">
          <a:extLst>
            <a:ext uri="{FF2B5EF4-FFF2-40B4-BE49-F238E27FC236}">
              <a16:creationId xmlns:a16="http://schemas.microsoft.com/office/drawing/2014/main" id="{6A32C539-BA48-466A-A126-1AB1F7B2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33</xdr:row>
      <xdr:rowOff>1743075</xdr:rowOff>
    </xdr:from>
    <xdr:to>
      <xdr:col>10</xdr:col>
      <xdr:colOff>1476375</xdr:colOff>
      <xdr:row>33</xdr:row>
      <xdr:rowOff>2133600</xdr:rowOff>
    </xdr:to>
    <xdr:pic>
      <xdr:nvPicPr>
        <xdr:cNvPr id="681" name="Picture 5">
          <a:extLst>
            <a:ext uri="{FF2B5EF4-FFF2-40B4-BE49-F238E27FC236}">
              <a16:creationId xmlns:a16="http://schemas.microsoft.com/office/drawing/2014/main" id="{97F400C5-4E2E-406A-8DC6-E21382EC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33</xdr:row>
      <xdr:rowOff>1743075</xdr:rowOff>
    </xdr:from>
    <xdr:to>
      <xdr:col>10</xdr:col>
      <xdr:colOff>1476375</xdr:colOff>
      <xdr:row>33</xdr:row>
      <xdr:rowOff>2133600</xdr:rowOff>
    </xdr:to>
    <xdr:pic>
      <xdr:nvPicPr>
        <xdr:cNvPr id="682" name="Picture 5">
          <a:extLst>
            <a:ext uri="{FF2B5EF4-FFF2-40B4-BE49-F238E27FC236}">
              <a16:creationId xmlns:a16="http://schemas.microsoft.com/office/drawing/2014/main" id="{B65C6D01-2718-478C-9D80-98AFFA1E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34</xdr:row>
      <xdr:rowOff>1743075</xdr:rowOff>
    </xdr:from>
    <xdr:to>
      <xdr:col>10</xdr:col>
      <xdr:colOff>1476375</xdr:colOff>
      <xdr:row>34</xdr:row>
      <xdr:rowOff>2133600</xdr:rowOff>
    </xdr:to>
    <xdr:pic>
      <xdr:nvPicPr>
        <xdr:cNvPr id="683" name="Picture 5">
          <a:extLst>
            <a:ext uri="{FF2B5EF4-FFF2-40B4-BE49-F238E27FC236}">
              <a16:creationId xmlns:a16="http://schemas.microsoft.com/office/drawing/2014/main" id="{613F45B1-1FCC-43AD-9412-502A25A8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34</xdr:row>
      <xdr:rowOff>1743075</xdr:rowOff>
    </xdr:from>
    <xdr:to>
      <xdr:col>10</xdr:col>
      <xdr:colOff>1476375</xdr:colOff>
      <xdr:row>34</xdr:row>
      <xdr:rowOff>2133600</xdr:rowOff>
    </xdr:to>
    <xdr:pic>
      <xdr:nvPicPr>
        <xdr:cNvPr id="684" name="Picture 5">
          <a:extLst>
            <a:ext uri="{FF2B5EF4-FFF2-40B4-BE49-F238E27FC236}">
              <a16:creationId xmlns:a16="http://schemas.microsoft.com/office/drawing/2014/main" id="{8D5E319A-59D4-49CF-B96D-106E0C33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34</xdr:row>
      <xdr:rowOff>1743075</xdr:rowOff>
    </xdr:from>
    <xdr:to>
      <xdr:col>10</xdr:col>
      <xdr:colOff>1476375</xdr:colOff>
      <xdr:row>34</xdr:row>
      <xdr:rowOff>2133600</xdr:rowOff>
    </xdr:to>
    <xdr:pic>
      <xdr:nvPicPr>
        <xdr:cNvPr id="685" name="Picture 5">
          <a:extLst>
            <a:ext uri="{FF2B5EF4-FFF2-40B4-BE49-F238E27FC236}">
              <a16:creationId xmlns:a16="http://schemas.microsoft.com/office/drawing/2014/main" id="{37AEC9FE-557D-4525-8C12-D3016984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34</xdr:row>
      <xdr:rowOff>1743075</xdr:rowOff>
    </xdr:from>
    <xdr:to>
      <xdr:col>10</xdr:col>
      <xdr:colOff>1476375</xdr:colOff>
      <xdr:row>34</xdr:row>
      <xdr:rowOff>2133600</xdr:rowOff>
    </xdr:to>
    <xdr:pic>
      <xdr:nvPicPr>
        <xdr:cNvPr id="686" name="Picture 5">
          <a:extLst>
            <a:ext uri="{FF2B5EF4-FFF2-40B4-BE49-F238E27FC236}">
              <a16:creationId xmlns:a16="http://schemas.microsoft.com/office/drawing/2014/main" id="{D4ADF75B-2E19-41E2-94D8-5D56E643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34</xdr:row>
      <xdr:rowOff>1743075</xdr:rowOff>
    </xdr:from>
    <xdr:to>
      <xdr:col>10</xdr:col>
      <xdr:colOff>1476375</xdr:colOff>
      <xdr:row>34</xdr:row>
      <xdr:rowOff>2133600</xdr:rowOff>
    </xdr:to>
    <xdr:pic>
      <xdr:nvPicPr>
        <xdr:cNvPr id="687" name="Picture 5">
          <a:extLst>
            <a:ext uri="{FF2B5EF4-FFF2-40B4-BE49-F238E27FC236}">
              <a16:creationId xmlns:a16="http://schemas.microsoft.com/office/drawing/2014/main" id="{66936A36-1805-413F-9988-09C4BA22A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34</xdr:row>
      <xdr:rowOff>1743075</xdr:rowOff>
    </xdr:from>
    <xdr:to>
      <xdr:col>10</xdr:col>
      <xdr:colOff>1476375</xdr:colOff>
      <xdr:row>34</xdr:row>
      <xdr:rowOff>2133600</xdr:rowOff>
    </xdr:to>
    <xdr:pic>
      <xdr:nvPicPr>
        <xdr:cNvPr id="688" name="Picture 5">
          <a:extLst>
            <a:ext uri="{FF2B5EF4-FFF2-40B4-BE49-F238E27FC236}">
              <a16:creationId xmlns:a16="http://schemas.microsoft.com/office/drawing/2014/main" id="{A862B8A0-7852-4F37-B1BD-FFF0B53C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35</xdr:row>
      <xdr:rowOff>1743075</xdr:rowOff>
    </xdr:from>
    <xdr:to>
      <xdr:col>10</xdr:col>
      <xdr:colOff>1476375</xdr:colOff>
      <xdr:row>35</xdr:row>
      <xdr:rowOff>2133600</xdr:rowOff>
    </xdr:to>
    <xdr:pic>
      <xdr:nvPicPr>
        <xdr:cNvPr id="689" name="Picture 5">
          <a:extLst>
            <a:ext uri="{FF2B5EF4-FFF2-40B4-BE49-F238E27FC236}">
              <a16:creationId xmlns:a16="http://schemas.microsoft.com/office/drawing/2014/main" id="{333D5415-26EF-4585-973A-AD0AC674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35</xdr:row>
      <xdr:rowOff>1743075</xdr:rowOff>
    </xdr:from>
    <xdr:to>
      <xdr:col>10</xdr:col>
      <xdr:colOff>1476375</xdr:colOff>
      <xdr:row>35</xdr:row>
      <xdr:rowOff>2133600</xdr:rowOff>
    </xdr:to>
    <xdr:pic>
      <xdr:nvPicPr>
        <xdr:cNvPr id="690" name="Picture 5">
          <a:extLst>
            <a:ext uri="{FF2B5EF4-FFF2-40B4-BE49-F238E27FC236}">
              <a16:creationId xmlns:a16="http://schemas.microsoft.com/office/drawing/2014/main" id="{A03857CF-0DFD-476D-8C07-66C31BAA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35</xdr:row>
      <xdr:rowOff>1743075</xdr:rowOff>
    </xdr:from>
    <xdr:to>
      <xdr:col>10</xdr:col>
      <xdr:colOff>1476375</xdr:colOff>
      <xdr:row>35</xdr:row>
      <xdr:rowOff>2133600</xdr:rowOff>
    </xdr:to>
    <xdr:pic>
      <xdr:nvPicPr>
        <xdr:cNvPr id="691" name="Picture 5">
          <a:extLst>
            <a:ext uri="{FF2B5EF4-FFF2-40B4-BE49-F238E27FC236}">
              <a16:creationId xmlns:a16="http://schemas.microsoft.com/office/drawing/2014/main" id="{73EE5F69-AAB4-4C83-BCB0-9D38A24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35</xdr:row>
      <xdr:rowOff>1743075</xdr:rowOff>
    </xdr:from>
    <xdr:to>
      <xdr:col>10</xdr:col>
      <xdr:colOff>1476375</xdr:colOff>
      <xdr:row>35</xdr:row>
      <xdr:rowOff>2133600</xdr:rowOff>
    </xdr:to>
    <xdr:pic>
      <xdr:nvPicPr>
        <xdr:cNvPr id="692" name="Picture 5">
          <a:extLst>
            <a:ext uri="{FF2B5EF4-FFF2-40B4-BE49-F238E27FC236}">
              <a16:creationId xmlns:a16="http://schemas.microsoft.com/office/drawing/2014/main" id="{E3356EC8-2084-4DF7-9892-D8D548A3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35</xdr:row>
      <xdr:rowOff>1743075</xdr:rowOff>
    </xdr:from>
    <xdr:to>
      <xdr:col>10</xdr:col>
      <xdr:colOff>1476375</xdr:colOff>
      <xdr:row>35</xdr:row>
      <xdr:rowOff>2133600</xdr:rowOff>
    </xdr:to>
    <xdr:pic>
      <xdr:nvPicPr>
        <xdr:cNvPr id="693" name="Picture 5">
          <a:extLst>
            <a:ext uri="{FF2B5EF4-FFF2-40B4-BE49-F238E27FC236}">
              <a16:creationId xmlns:a16="http://schemas.microsoft.com/office/drawing/2014/main" id="{1A0DB851-22CA-48AA-934F-B1CB84D7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35</xdr:row>
      <xdr:rowOff>1743075</xdr:rowOff>
    </xdr:from>
    <xdr:to>
      <xdr:col>10</xdr:col>
      <xdr:colOff>1476375</xdr:colOff>
      <xdr:row>35</xdr:row>
      <xdr:rowOff>2133600</xdr:rowOff>
    </xdr:to>
    <xdr:pic>
      <xdr:nvPicPr>
        <xdr:cNvPr id="694" name="Picture 5">
          <a:extLst>
            <a:ext uri="{FF2B5EF4-FFF2-40B4-BE49-F238E27FC236}">
              <a16:creationId xmlns:a16="http://schemas.microsoft.com/office/drawing/2014/main" id="{144FDC6C-F678-4822-B198-600FD1CE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36</xdr:row>
      <xdr:rowOff>1743075</xdr:rowOff>
    </xdr:from>
    <xdr:to>
      <xdr:col>10</xdr:col>
      <xdr:colOff>1476375</xdr:colOff>
      <xdr:row>36</xdr:row>
      <xdr:rowOff>2133600</xdr:rowOff>
    </xdr:to>
    <xdr:pic>
      <xdr:nvPicPr>
        <xdr:cNvPr id="695" name="Picture 5">
          <a:extLst>
            <a:ext uri="{FF2B5EF4-FFF2-40B4-BE49-F238E27FC236}">
              <a16:creationId xmlns:a16="http://schemas.microsoft.com/office/drawing/2014/main" id="{991E52FA-5B9B-45CE-9C8F-FA544B3D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36</xdr:row>
      <xdr:rowOff>1743075</xdr:rowOff>
    </xdr:from>
    <xdr:to>
      <xdr:col>10</xdr:col>
      <xdr:colOff>1476375</xdr:colOff>
      <xdr:row>36</xdr:row>
      <xdr:rowOff>2133600</xdr:rowOff>
    </xdr:to>
    <xdr:pic>
      <xdr:nvPicPr>
        <xdr:cNvPr id="696" name="Picture 5">
          <a:extLst>
            <a:ext uri="{FF2B5EF4-FFF2-40B4-BE49-F238E27FC236}">
              <a16:creationId xmlns:a16="http://schemas.microsoft.com/office/drawing/2014/main" id="{AFC7C129-E3EC-4E3D-B2DC-0AA7E06E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36</xdr:row>
      <xdr:rowOff>1743075</xdr:rowOff>
    </xdr:from>
    <xdr:to>
      <xdr:col>10</xdr:col>
      <xdr:colOff>1476375</xdr:colOff>
      <xdr:row>36</xdr:row>
      <xdr:rowOff>2133600</xdr:rowOff>
    </xdr:to>
    <xdr:pic>
      <xdr:nvPicPr>
        <xdr:cNvPr id="701" name="Picture 5">
          <a:extLst>
            <a:ext uri="{FF2B5EF4-FFF2-40B4-BE49-F238E27FC236}">
              <a16:creationId xmlns:a16="http://schemas.microsoft.com/office/drawing/2014/main" id="{2E1F79B3-C0D7-4FEA-AC02-61473944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36</xdr:row>
      <xdr:rowOff>1743075</xdr:rowOff>
    </xdr:from>
    <xdr:to>
      <xdr:col>10</xdr:col>
      <xdr:colOff>1476375</xdr:colOff>
      <xdr:row>36</xdr:row>
      <xdr:rowOff>2133600</xdr:rowOff>
    </xdr:to>
    <xdr:pic>
      <xdr:nvPicPr>
        <xdr:cNvPr id="702" name="Picture 5">
          <a:extLst>
            <a:ext uri="{FF2B5EF4-FFF2-40B4-BE49-F238E27FC236}">
              <a16:creationId xmlns:a16="http://schemas.microsoft.com/office/drawing/2014/main" id="{B5573C8F-78B4-4E32-A765-4B9223FF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36</xdr:row>
      <xdr:rowOff>1743075</xdr:rowOff>
    </xdr:from>
    <xdr:to>
      <xdr:col>10</xdr:col>
      <xdr:colOff>1476375</xdr:colOff>
      <xdr:row>36</xdr:row>
      <xdr:rowOff>2133600</xdr:rowOff>
    </xdr:to>
    <xdr:pic>
      <xdr:nvPicPr>
        <xdr:cNvPr id="703" name="Picture 5">
          <a:extLst>
            <a:ext uri="{FF2B5EF4-FFF2-40B4-BE49-F238E27FC236}">
              <a16:creationId xmlns:a16="http://schemas.microsoft.com/office/drawing/2014/main" id="{379CD21C-70BD-4D84-9F3F-32534193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36</xdr:row>
      <xdr:rowOff>1743075</xdr:rowOff>
    </xdr:from>
    <xdr:to>
      <xdr:col>10</xdr:col>
      <xdr:colOff>1476375</xdr:colOff>
      <xdr:row>36</xdr:row>
      <xdr:rowOff>2133600</xdr:rowOff>
    </xdr:to>
    <xdr:pic>
      <xdr:nvPicPr>
        <xdr:cNvPr id="704" name="Picture 5">
          <a:extLst>
            <a:ext uri="{FF2B5EF4-FFF2-40B4-BE49-F238E27FC236}">
              <a16:creationId xmlns:a16="http://schemas.microsoft.com/office/drawing/2014/main" id="{091D563D-519C-45AF-9567-F3D7C538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37</xdr:row>
      <xdr:rowOff>1743075</xdr:rowOff>
    </xdr:from>
    <xdr:to>
      <xdr:col>10</xdr:col>
      <xdr:colOff>1476375</xdr:colOff>
      <xdr:row>37</xdr:row>
      <xdr:rowOff>2133600</xdr:rowOff>
    </xdr:to>
    <xdr:pic>
      <xdr:nvPicPr>
        <xdr:cNvPr id="705" name="Picture 5">
          <a:extLst>
            <a:ext uri="{FF2B5EF4-FFF2-40B4-BE49-F238E27FC236}">
              <a16:creationId xmlns:a16="http://schemas.microsoft.com/office/drawing/2014/main" id="{D954B650-8B1E-4279-AE8B-FED9BCB8F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37</xdr:row>
      <xdr:rowOff>1743075</xdr:rowOff>
    </xdr:from>
    <xdr:to>
      <xdr:col>10</xdr:col>
      <xdr:colOff>1476375</xdr:colOff>
      <xdr:row>37</xdr:row>
      <xdr:rowOff>2133600</xdr:rowOff>
    </xdr:to>
    <xdr:pic>
      <xdr:nvPicPr>
        <xdr:cNvPr id="706" name="Picture 5">
          <a:extLst>
            <a:ext uri="{FF2B5EF4-FFF2-40B4-BE49-F238E27FC236}">
              <a16:creationId xmlns:a16="http://schemas.microsoft.com/office/drawing/2014/main" id="{08E3FE95-7E0A-48C8-854A-D85DB7AD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37</xdr:row>
      <xdr:rowOff>1743075</xdr:rowOff>
    </xdr:from>
    <xdr:to>
      <xdr:col>10</xdr:col>
      <xdr:colOff>1476375</xdr:colOff>
      <xdr:row>37</xdr:row>
      <xdr:rowOff>2133600</xdr:rowOff>
    </xdr:to>
    <xdr:pic>
      <xdr:nvPicPr>
        <xdr:cNvPr id="707" name="Picture 5">
          <a:extLst>
            <a:ext uri="{FF2B5EF4-FFF2-40B4-BE49-F238E27FC236}">
              <a16:creationId xmlns:a16="http://schemas.microsoft.com/office/drawing/2014/main" id="{7F2096C3-565A-4404-B2A4-168BC347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37</xdr:row>
      <xdr:rowOff>1743075</xdr:rowOff>
    </xdr:from>
    <xdr:to>
      <xdr:col>10</xdr:col>
      <xdr:colOff>1476375</xdr:colOff>
      <xdr:row>37</xdr:row>
      <xdr:rowOff>2133600</xdr:rowOff>
    </xdr:to>
    <xdr:pic>
      <xdr:nvPicPr>
        <xdr:cNvPr id="708" name="Picture 5">
          <a:extLst>
            <a:ext uri="{FF2B5EF4-FFF2-40B4-BE49-F238E27FC236}">
              <a16:creationId xmlns:a16="http://schemas.microsoft.com/office/drawing/2014/main" id="{C7C8F847-0CE6-49C9-BCC8-7E6FF09E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37</xdr:row>
      <xdr:rowOff>1743075</xdr:rowOff>
    </xdr:from>
    <xdr:to>
      <xdr:col>10</xdr:col>
      <xdr:colOff>1476375</xdr:colOff>
      <xdr:row>37</xdr:row>
      <xdr:rowOff>2133600</xdr:rowOff>
    </xdr:to>
    <xdr:pic>
      <xdr:nvPicPr>
        <xdr:cNvPr id="709" name="Picture 5">
          <a:extLst>
            <a:ext uri="{FF2B5EF4-FFF2-40B4-BE49-F238E27FC236}">
              <a16:creationId xmlns:a16="http://schemas.microsoft.com/office/drawing/2014/main" id="{0EEE6662-FC1B-4BE6-B90C-AA4C6D44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37</xdr:row>
      <xdr:rowOff>1743075</xdr:rowOff>
    </xdr:from>
    <xdr:to>
      <xdr:col>10</xdr:col>
      <xdr:colOff>1476375</xdr:colOff>
      <xdr:row>37</xdr:row>
      <xdr:rowOff>2133600</xdr:rowOff>
    </xdr:to>
    <xdr:pic>
      <xdr:nvPicPr>
        <xdr:cNvPr id="710" name="Picture 5">
          <a:extLst>
            <a:ext uri="{FF2B5EF4-FFF2-40B4-BE49-F238E27FC236}">
              <a16:creationId xmlns:a16="http://schemas.microsoft.com/office/drawing/2014/main" id="{6F5503EC-1588-42B9-97DE-160DB231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38</xdr:row>
      <xdr:rowOff>1743075</xdr:rowOff>
    </xdr:from>
    <xdr:to>
      <xdr:col>10</xdr:col>
      <xdr:colOff>1476375</xdr:colOff>
      <xdr:row>38</xdr:row>
      <xdr:rowOff>2133600</xdr:rowOff>
    </xdr:to>
    <xdr:pic>
      <xdr:nvPicPr>
        <xdr:cNvPr id="711" name="Picture 5">
          <a:extLst>
            <a:ext uri="{FF2B5EF4-FFF2-40B4-BE49-F238E27FC236}">
              <a16:creationId xmlns:a16="http://schemas.microsoft.com/office/drawing/2014/main" id="{C78E442A-1A97-4472-B3F3-B1AB504D2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38</xdr:row>
      <xdr:rowOff>1743075</xdr:rowOff>
    </xdr:from>
    <xdr:to>
      <xdr:col>10</xdr:col>
      <xdr:colOff>1476375</xdr:colOff>
      <xdr:row>38</xdr:row>
      <xdr:rowOff>2133600</xdr:rowOff>
    </xdr:to>
    <xdr:pic>
      <xdr:nvPicPr>
        <xdr:cNvPr id="712" name="Picture 5">
          <a:extLst>
            <a:ext uri="{FF2B5EF4-FFF2-40B4-BE49-F238E27FC236}">
              <a16:creationId xmlns:a16="http://schemas.microsoft.com/office/drawing/2014/main" id="{9381B32E-5B28-4952-94D4-C54E998D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38</xdr:row>
      <xdr:rowOff>1743075</xdr:rowOff>
    </xdr:from>
    <xdr:to>
      <xdr:col>10</xdr:col>
      <xdr:colOff>1476375</xdr:colOff>
      <xdr:row>38</xdr:row>
      <xdr:rowOff>2133600</xdr:rowOff>
    </xdr:to>
    <xdr:pic>
      <xdr:nvPicPr>
        <xdr:cNvPr id="713" name="Picture 5">
          <a:extLst>
            <a:ext uri="{FF2B5EF4-FFF2-40B4-BE49-F238E27FC236}">
              <a16:creationId xmlns:a16="http://schemas.microsoft.com/office/drawing/2014/main" id="{A099A981-5D9B-41B8-B99E-B4C09D14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38</xdr:row>
      <xdr:rowOff>1743075</xdr:rowOff>
    </xdr:from>
    <xdr:to>
      <xdr:col>10</xdr:col>
      <xdr:colOff>1476375</xdr:colOff>
      <xdr:row>38</xdr:row>
      <xdr:rowOff>2133600</xdr:rowOff>
    </xdr:to>
    <xdr:pic>
      <xdr:nvPicPr>
        <xdr:cNvPr id="714" name="Picture 5">
          <a:extLst>
            <a:ext uri="{FF2B5EF4-FFF2-40B4-BE49-F238E27FC236}">
              <a16:creationId xmlns:a16="http://schemas.microsoft.com/office/drawing/2014/main" id="{24A28AF5-CFBB-401F-95FE-ECFBA3B9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38</xdr:row>
      <xdr:rowOff>1743075</xdr:rowOff>
    </xdr:from>
    <xdr:to>
      <xdr:col>10</xdr:col>
      <xdr:colOff>1476375</xdr:colOff>
      <xdr:row>38</xdr:row>
      <xdr:rowOff>2133600</xdr:rowOff>
    </xdr:to>
    <xdr:pic>
      <xdr:nvPicPr>
        <xdr:cNvPr id="715" name="Picture 5">
          <a:extLst>
            <a:ext uri="{FF2B5EF4-FFF2-40B4-BE49-F238E27FC236}">
              <a16:creationId xmlns:a16="http://schemas.microsoft.com/office/drawing/2014/main" id="{1B42943B-92C3-4C77-A0BF-34E1409A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38</xdr:row>
      <xdr:rowOff>1743075</xdr:rowOff>
    </xdr:from>
    <xdr:to>
      <xdr:col>10</xdr:col>
      <xdr:colOff>1476375</xdr:colOff>
      <xdr:row>38</xdr:row>
      <xdr:rowOff>2133600</xdr:rowOff>
    </xdr:to>
    <xdr:pic>
      <xdr:nvPicPr>
        <xdr:cNvPr id="716" name="Picture 5">
          <a:extLst>
            <a:ext uri="{FF2B5EF4-FFF2-40B4-BE49-F238E27FC236}">
              <a16:creationId xmlns:a16="http://schemas.microsoft.com/office/drawing/2014/main" id="{E34CD6BF-1D49-422E-9E2D-0C754E4C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39</xdr:row>
      <xdr:rowOff>1743075</xdr:rowOff>
    </xdr:from>
    <xdr:to>
      <xdr:col>10</xdr:col>
      <xdr:colOff>1476375</xdr:colOff>
      <xdr:row>39</xdr:row>
      <xdr:rowOff>2133600</xdr:rowOff>
    </xdr:to>
    <xdr:pic>
      <xdr:nvPicPr>
        <xdr:cNvPr id="717" name="Picture 5">
          <a:extLst>
            <a:ext uri="{FF2B5EF4-FFF2-40B4-BE49-F238E27FC236}">
              <a16:creationId xmlns:a16="http://schemas.microsoft.com/office/drawing/2014/main" id="{E86DBB68-9378-401C-A372-7DDE07D0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39</xdr:row>
      <xdr:rowOff>1743075</xdr:rowOff>
    </xdr:from>
    <xdr:to>
      <xdr:col>10</xdr:col>
      <xdr:colOff>1476375</xdr:colOff>
      <xdr:row>39</xdr:row>
      <xdr:rowOff>2133600</xdr:rowOff>
    </xdr:to>
    <xdr:pic>
      <xdr:nvPicPr>
        <xdr:cNvPr id="718" name="Picture 5">
          <a:extLst>
            <a:ext uri="{FF2B5EF4-FFF2-40B4-BE49-F238E27FC236}">
              <a16:creationId xmlns:a16="http://schemas.microsoft.com/office/drawing/2014/main" id="{E0700AF0-CDB0-4022-B916-F20769A4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39</xdr:row>
      <xdr:rowOff>1743075</xdr:rowOff>
    </xdr:from>
    <xdr:to>
      <xdr:col>10</xdr:col>
      <xdr:colOff>1476375</xdr:colOff>
      <xdr:row>39</xdr:row>
      <xdr:rowOff>2133600</xdr:rowOff>
    </xdr:to>
    <xdr:pic>
      <xdr:nvPicPr>
        <xdr:cNvPr id="719" name="Picture 5">
          <a:extLst>
            <a:ext uri="{FF2B5EF4-FFF2-40B4-BE49-F238E27FC236}">
              <a16:creationId xmlns:a16="http://schemas.microsoft.com/office/drawing/2014/main" id="{40DFA98E-394E-4145-8AA7-F520FA97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39</xdr:row>
      <xdr:rowOff>1743075</xdr:rowOff>
    </xdr:from>
    <xdr:to>
      <xdr:col>10</xdr:col>
      <xdr:colOff>1476375</xdr:colOff>
      <xdr:row>39</xdr:row>
      <xdr:rowOff>2133600</xdr:rowOff>
    </xdr:to>
    <xdr:pic>
      <xdr:nvPicPr>
        <xdr:cNvPr id="720" name="Picture 5">
          <a:extLst>
            <a:ext uri="{FF2B5EF4-FFF2-40B4-BE49-F238E27FC236}">
              <a16:creationId xmlns:a16="http://schemas.microsoft.com/office/drawing/2014/main" id="{8684DBAD-7B76-4FB3-8C97-04CCE5BB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39</xdr:row>
      <xdr:rowOff>1743075</xdr:rowOff>
    </xdr:from>
    <xdr:to>
      <xdr:col>10</xdr:col>
      <xdr:colOff>1476375</xdr:colOff>
      <xdr:row>39</xdr:row>
      <xdr:rowOff>2133600</xdr:rowOff>
    </xdr:to>
    <xdr:pic>
      <xdr:nvPicPr>
        <xdr:cNvPr id="721" name="Picture 5">
          <a:extLst>
            <a:ext uri="{FF2B5EF4-FFF2-40B4-BE49-F238E27FC236}">
              <a16:creationId xmlns:a16="http://schemas.microsoft.com/office/drawing/2014/main" id="{1BA355E5-D264-4793-AAF9-93D12E83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39</xdr:row>
      <xdr:rowOff>1743075</xdr:rowOff>
    </xdr:from>
    <xdr:to>
      <xdr:col>10</xdr:col>
      <xdr:colOff>1476375</xdr:colOff>
      <xdr:row>39</xdr:row>
      <xdr:rowOff>2133600</xdr:rowOff>
    </xdr:to>
    <xdr:pic>
      <xdr:nvPicPr>
        <xdr:cNvPr id="722" name="Picture 5">
          <a:extLst>
            <a:ext uri="{FF2B5EF4-FFF2-40B4-BE49-F238E27FC236}">
              <a16:creationId xmlns:a16="http://schemas.microsoft.com/office/drawing/2014/main" id="{24E29BDF-480D-4325-8D12-5DF6A6D6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40</xdr:row>
      <xdr:rowOff>1743075</xdr:rowOff>
    </xdr:from>
    <xdr:to>
      <xdr:col>10</xdr:col>
      <xdr:colOff>1476375</xdr:colOff>
      <xdr:row>40</xdr:row>
      <xdr:rowOff>2133600</xdr:rowOff>
    </xdr:to>
    <xdr:pic>
      <xdr:nvPicPr>
        <xdr:cNvPr id="723" name="Picture 5">
          <a:extLst>
            <a:ext uri="{FF2B5EF4-FFF2-40B4-BE49-F238E27FC236}">
              <a16:creationId xmlns:a16="http://schemas.microsoft.com/office/drawing/2014/main" id="{8062A930-08F5-47DD-BECB-EE8316A9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40</xdr:row>
      <xdr:rowOff>1743075</xdr:rowOff>
    </xdr:from>
    <xdr:to>
      <xdr:col>10</xdr:col>
      <xdr:colOff>1476375</xdr:colOff>
      <xdr:row>40</xdr:row>
      <xdr:rowOff>2133600</xdr:rowOff>
    </xdr:to>
    <xdr:pic>
      <xdr:nvPicPr>
        <xdr:cNvPr id="724" name="Picture 5">
          <a:extLst>
            <a:ext uri="{FF2B5EF4-FFF2-40B4-BE49-F238E27FC236}">
              <a16:creationId xmlns:a16="http://schemas.microsoft.com/office/drawing/2014/main" id="{297DBCA9-EAC4-4BA5-B7E5-96EE244C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40</xdr:row>
      <xdr:rowOff>1743075</xdr:rowOff>
    </xdr:from>
    <xdr:to>
      <xdr:col>10</xdr:col>
      <xdr:colOff>1476375</xdr:colOff>
      <xdr:row>40</xdr:row>
      <xdr:rowOff>2133600</xdr:rowOff>
    </xdr:to>
    <xdr:pic>
      <xdr:nvPicPr>
        <xdr:cNvPr id="725" name="Picture 5">
          <a:extLst>
            <a:ext uri="{FF2B5EF4-FFF2-40B4-BE49-F238E27FC236}">
              <a16:creationId xmlns:a16="http://schemas.microsoft.com/office/drawing/2014/main" id="{2A561257-C00D-4307-BF0B-3F1A94A86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40</xdr:row>
      <xdr:rowOff>1743075</xdr:rowOff>
    </xdr:from>
    <xdr:to>
      <xdr:col>10</xdr:col>
      <xdr:colOff>1476375</xdr:colOff>
      <xdr:row>40</xdr:row>
      <xdr:rowOff>2133600</xdr:rowOff>
    </xdr:to>
    <xdr:pic>
      <xdr:nvPicPr>
        <xdr:cNvPr id="726" name="Picture 5">
          <a:extLst>
            <a:ext uri="{FF2B5EF4-FFF2-40B4-BE49-F238E27FC236}">
              <a16:creationId xmlns:a16="http://schemas.microsoft.com/office/drawing/2014/main" id="{60794291-13FA-425F-9950-0378CBE2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40</xdr:row>
      <xdr:rowOff>1743075</xdr:rowOff>
    </xdr:from>
    <xdr:to>
      <xdr:col>10</xdr:col>
      <xdr:colOff>1476375</xdr:colOff>
      <xdr:row>40</xdr:row>
      <xdr:rowOff>2133600</xdr:rowOff>
    </xdr:to>
    <xdr:pic>
      <xdr:nvPicPr>
        <xdr:cNvPr id="727" name="Picture 5">
          <a:extLst>
            <a:ext uri="{FF2B5EF4-FFF2-40B4-BE49-F238E27FC236}">
              <a16:creationId xmlns:a16="http://schemas.microsoft.com/office/drawing/2014/main" id="{957C604E-C22B-47DC-8AA2-07A58E0A8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40</xdr:row>
      <xdr:rowOff>1743075</xdr:rowOff>
    </xdr:from>
    <xdr:to>
      <xdr:col>10</xdr:col>
      <xdr:colOff>1476375</xdr:colOff>
      <xdr:row>40</xdr:row>
      <xdr:rowOff>2133600</xdr:rowOff>
    </xdr:to>
    <xdr:pic>
      <xdr:nvPicPr>
        <xdr:cNvPr id="728" name="Picture 5">
          <a:extLst>
            <a:ext uri="{FF2B5EF4-FFF2-40B4-BE49-F238E27FC236}">
              <a16:creationId xmlns:a16="http://schemas.microsoft.com/office/drawing/2014/main" id="{AD4D430A-B186-43E6-81C4-65A2798B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41</xdr:row>
      <xdr:rowOff>1743075</xdr:rowOff>
    </xdr:from>
    <xdr:to>
      <xdr:col>10</xdr:col>
      <xdr:colOff>1476375</xdr:colOff>
      <xdr:row>41</xdr:row>
      <xdr:rowOff>2133600</xdr:rowOff>
    </xdr:to>
    <xdr:pic>
      <xdr:nvPicPr>
        <xdr:cNvPr id="729" name="Picture 5">
          <a:extLst>
            <a:ext uri="{FF2B5EF4-FFF2-40B4-BE49-F238E27FC236}">
              <a16:creationId xmlns:a16="http://schemas.microsoft.com/office/drawing/2014/main" id="{5E69235F-1AF7-4A1F-A407-E20ABD56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41</xdr:row>
      <xdr:rowOff>1743075</xdr:rowOff>
    </xdr:from>
    <xdr:to>
      <xdr:col>10</xdr:col>
      <xdr:colOff>1476375</xdr:colOff>
      <xdr:row>41</xdr:row>
      <xdr:rowOff>2133600</xdr:rowOff>
    </xdr:to>
    <xdr:pic>
      <xdr:nvPicPr>
        <xdr:cNvPr id="730" name="Picture 5">
          <a:extLst>
            <a:ext uri="{FF2B5EF4-FFF2-40B4-BE49-F238E27FC236}">
              <a16:creationId xmlns:a16="http://schemas.microsoft.com/office/drawing/2014/main" id="{0EF385C4-6A06-4C04-AF9E-8FBD6711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41</xdr:row>
      <xdr:rowOff>1743075</xdr:rowOff>
    </xdr:from>
    <xdr:to>
      <xdr:col>10</xdr:col>
      <xdr:colOff>1476375</xdr:colOff>
      <xdr:row>41</xdr:row>
      <xdr:rowOff>2133600</xdr:rowOff>
    </xdr:to>
    <xdr:pic>
      <xdr:nvPicPr>
        <xdr:cNvPr id="731" name="Picture 5">
          <a:extLst>
            <a:ext uri="{FF2B5EF4-FFF2-40B4-BE49-F238E27FC236}">
              <a16:creationId xmlns:a16="http://schemas.microsoft.com/office/drawing/2014/main" id="{5FFE1B40-962C-4CE3-BA81-16C4E5FB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41</xdr:row>
      <xdr:rowOff>1743075</xdr:rowOff>
    </xdr:from>
    <xdr:to>
      <xdr:col>10</xdr:col>
      <xdr:colOff>1476375</xdr:colOff>
      <xdr:row>41</xdr:row>
      <xdr:rowOff>2133600</xdr:rowOff>
    </xdr:to>
    <xdr:pic>
      <xdr:nvPicPr>
        <xdr:cNvPr id="732" name="Picture 5">
          <a:extLst>
            <a:ext uri="{FF2B5EF4-FFF2-40B4-BE49-F238E27FC236}">
              <a16:creationId xmlns:a16="http://schemas.microsoft.com/office/drawing/2014/main" id="{965D9A2A-69E6-4042-A5E7-15E98F53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41</xdr:row>
      <xdr:rowOff>1743075</xdr:rowOff>
    </xdr:from>
    <xdr:to>
      <xdr:col>10</xdr:col>
      <xdr:colOff>1476375</xdr:colOff>
      <xdr:row>41</xdr:row>
      <xdr:rowOff>2133600</xdr:rowOff>
    </xdr:to>
    <xdr:pic>
      <xdr:nvPicPr>
        <xdr:cNvPr id="733" name="Picture 5">
          <a:extLst>
            <a:ext uri="{FF2B5EF4-FFF2-40B4-BE49-F238E27FC236}">
              <a16:creationId xmlns:a16="http://schemas.microsoft.com/office/drawing/2014/main" id="{B65DAADB-CD42-40F7-8D58-A683D582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41</xdr:row>
      <xdr:rowOff>1743075</xdr:rowOff>
    </xdr:from>
    <xdr:to>
      <xdr:col>10</xdr:col>
      <xdr:colOff>1476375</xdr:colOff>
      <xdr:row>41</xdr:row>
      <xdr:rowOff>2133600</xdr:rowOff>
    </xdr:to>
    <xdr:pic>
      <xdr:nvPicPr>
        <xdr:cNvPr id="734" name="Picture 5">
          <a:extLst>
            <a:ext uri="{FF2B5EF4-FFF2-40B4-BE49-F238E27FC236}">
              <a16:creationId xmlns:a16="http://schemas.microsoft.com/office/drawing/2014/main" id="{621C856E-755C-4C1D-A5AC-AA5AF7D7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42</xdr:row>
      <xdr:rowOff>1743075</xdr:rowOff>
    </xdr:from>
    <xdr:to>
      <xdr:col>10</xdr:col>
      <xdr:colOff>1476375</xdr:colOff>
      <xdr:row>42</xdr:row>
      <xdr:rowOff>2133600</xdr:rowOff>
    </xdr:to>
    <xdr:pic>
      <xdr:nvPicPr>
        <xdr:cNvPr id="735" name="Picture 5">
          <a:extLst>
            <a:ext uri="{FF2B5EF4-FFF2-40B4-BE49-F238E27FC236}">
              <a16:creationId xmlns:a16="http://schemas.microsoft.com/office/drawing/2014/main" id="{4DA21F88-046B-4107-BDF4-D475CBF7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42</xdr:row>
      <xdr:rowOff>1743075</xdr:rowOff>
    </xdr:from>
    <xdr:to>
      <xdr:col>10</xdr:col>
      <xdr:colOff>1476375</xdr:colOff>
      <xdr:row>42</xdr:row>
      <xdr:rowOff>2133600</xdr:rowOff>
    </xdr:to>
    <xdr:pic>
      <xdr:nvPicPr>
        <xdr:cNvPr id="736" name="Picture 5">
          <a:extLst>
            <a:ext uri="{FF2B5EF4-FFF2-40B4-BE49-F238E27FC236}">
              <a16:creationId xmlns:a16="http://schemas.microsoft.com/office/drawing/2014/main" id="{95066F12-4960-4D35-BEB5-E4B732288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42</xdr:row>
      <xdr:rowOff>1743075</xdr:rowOff>
    </xdr:from>
    <xdr:to>
      <xdr:col>10</xdr:col>
      <xdr:colOff>1476375</xdr:colOff>
      <xdr:row>42</xdr:row>
      <xdr:rowOff>2133600</xdr:rowOff>
    </xdr:to>
    <xdr:pic>
      <xdr:nvPicPr>
        <xdr:cNvPr id="737" name="Picture 5">
          <a:extLst>
            <a:ext uri="{FF2B5EF4-FFF2-40B4-BE49-F238E27FC236}">
              <a16:creationId xmlns:a16="http://schemas.microsoft.com/office/drawing/2014/main" id="{94103FA1-69F1-4EFC-A5A1-D459325E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42</xdr:row>
      <xdr:rowOff>1743075</xdr:rowOff>
    </xdr:from>
    <xdr:to>
      <xdr:col>10</xdr:col>
      <xdr:colOff>1476375</xdr:colOff>
      <xdr:row>42</xdr:row>
      <xdr:rowOff>2133600</xdr:rowOff>
    </xdr:to>
    <xdr:pic>
      <xdr:nvPicPr>
        <xdr:cNvPr id="738" name="Picture 5">
          <a:extLst>
            <a:ext uri="{FF2B5EF4-FFF2-40B4-BE49-F238E27FC236}">
              <a16:creationId xmlns:a16="http://schemas.microsoft.com/office/drawing/2014/main" id="{BCA8A33B-810A-4260-BB96-88150F10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42</xdr:row>
      <xdr:rowOff>1743075</xdr:rowOff>
    </xdr:from>
    <xdr:to>
      <xdr:col>10</xdr:col>
      <xdr:colOff>1476375</xdr:colOff>
      <xdr:row>42</xdr:row>
      <xdr:rowOff>2133600</xdr:rowOff>
    </xdr:to>
    <xdr:pic>
      <xdr:nvPicPr>
        <xdr:cNvPr id="739" name="Picture 5">
          <a:extLst>
            <a:ext uri="{FF2B5EF4-FFF2-40B4-BE49-F238E27FC236}">
              <a16:creationId xmlns:a16="http://schemas.microsoft.com/office/drawing/2014/main" id="{2F939057-6DCE-470A-B9A3-5F928EE6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42</xdr:row>
      <xdr:rowOff>1743075</xdr:rowOff>
    </xdr:from>
    <xdr:to>
      <xdr:col>10</xdr:col>
      <xdr:colOff>1476375</xdr:colOff>
      <xdr:row>42</xdr:row>
      <xdr:rowOff>2133600</xdr:rowOff>
    </xdr:to>
    <xdr:pic>
      <xdr:nvPicPr>
        <xdr:cNvPr id="740" name="Picture 5">
          <a:extLst>
            <a:ext uri="{FF2B5EF4-FFF2-40B4-BE49-F238E27FC236}">
              <a16:creationId xmlns:a16="http://schemas.microsoft.com/office/drawing/2014/main" id="{7058C79E-02F9-461C-9791-713080692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43</xdr:row>
      <xdr:rowOff>1743075</xdr:rowOff>
    </xdr:from>
    <xdr:to>
      <xdr:col>10</xdr:col>
      <xdr:colOff>1476375</xdr:colOff>
      <xdr:row>43</xdr:row>
      <xdr:rowOff>2133600</xdr:rowOff>
    </xdr:to>
    <xdr:pic>
      <xdr:nvPicPr>
        <xdr:cNvPr id="741" name="Picture 5">
          <a:extLst>
            <a:ext uri="{FF2B5EF4-FFF2-40B4-BE49-F238E27FC236}">
              <a16:creationId xmlns:a16="http://schemas.microsoft.com/office/drawing/2014/main" id="{B706AD8F-C2DB-4FB7-B9D2-6C1C2434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43</xdr:row>
      <xdr:rowOff>1743075</xdr:rowOff>
    </xdr:from>
    <xdr:to>
      <xdr:col>10</xdr:col>
      <xdr:colOff>1476375</xdr:colOff>
      <xdr:row>43</xdr:row>
      <xdr:rowOff>2133600</xdr:rowOff>
    </xdr:to>
    <xdr:pic>
      <xdr:nvPicPr>
        <xdr:cNvPr id="742" name="Picture 5">
          <a:extLst>
            <a:ext uri="{FF2B5EF4-FFF2-40B4-BE49-F238E27FC236}">
              <a16:creationId xmlns:a16="http://schemas.microsoft.com/office/drawing/2014/main" id="{65C4C22F-B047-4A4B-8477-A6A42758C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43</xdr:row>
      <xdr:rowOff>1743075</xdr:rowOff>
    </xdr:from>
    <xdr:to>
      <xdr:col>10</xdr:col>
      <xdr:colOff>1476375</xdr:colOff>
      <xdr:row>43</xdr:row>
      <xdr:rowOff>2133600</xdr:rowOff>
    </xdr:to>
    <xdr:pic>
      <xdr:nvPicPr>
        <xdr:cNvPr id="743" name="Picture 5">
          <a:extLst>
            <a:ext uri="{FF2B5EF4-FFF2-40B4-BE49-F238E27FC236}">
              <a16:creationId xmlns:a16="http://schemas.microsoft.com/office/drawing/2014/main" id="{37802568-0082-4F9A-B502-32224A56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43</xdr:row>
      <xdr:rowOff>1743075</xdr:rowOff>
    </xdr:from>
    <xdr:to>
      <xdr:col>10</xdr:col>
      <xdr:colOff>1476375</xdr:colOff>
      <xdr:row>43</xdr:row>
      <xdr:rowOff>2133600</xdr:rowOff>
    </xdr:to>
    <xdr:pic>
      <xdr:nvPicPr>
        <xdr:cNvPr id="744" name="Picture 5">
          <a:extLst>
            <a:ext uri="{FF2B5EF4-FFF2-40B4-BE49-F238E27FC236}">
              <a16:creationId xmlns:a16="http://schemas.microsoft.com/office/drawing/2014/main" id="{AAF6DCF6-4D56-4A41-84C3-B88560F4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43</xdr:row>
      <xdr:rowOff>1743075</xdr:rowOff>
    </xdr:from>
    <xdr:to>
      <xdr:col>10</xdr:col>
      <xdr:colOff>1476375</xdr:colOff>
      <xdr:row>43</xdr:row>
      <xdr:rowOff>2133600</xdr:rowOff>
    </xdr:to>
    <xdr:pic>
      <xdr:nvPicPr>
        <xdr:cNvPr id="745" name="Picture 5">
          <a:extLst>
            <a:ext uri="{FF2B5EF4-FFF2-40B4-BE49-F238E27FC236}">
              <a16:creationId xmlns:a16="http://schemas.microsoft.com/office/drawing/2014/main" id="{DF95B192-99B4-46AE-9C2E-A26D64F2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43</xdr:row>
      <xdr:rowOff>1743075</xdr:rowOff>
    </xdr:from>
    <xdr:to>
      <xdr:col>10</xdr:col>
      <xdr:colOff>1476375</xdr:colOff>
      <xdr:row>43</xdr:row>
      <xdr:rowOff>2133600</xdr:rowOff>
    </xdr:to>
    <xdr:pic>
      <xdr:nvPicPr>
        <xdr:cNvPr id="746" name="Picture 5">
          <a:extLst>
            <a:ext uri="{FF2B5EF4-FFF2-40B4-BE49-F238E27FC236}">
              <a16:creationId xmlns:a16="http://schemas.microsoft.com/office/drawing/2014/main" id="{692B431C-EADD-47B2-AE66-C53A49AF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44</xdr:row>
      <xdr:rowOff>1743075</xdr:rowOff>
    </xdr:from>
    <xdr:to>
      <xdr:col>10</xdr:col>
      <xdr:colOff>1476375</xdr:colOff>
      <xdr:row>44</xdr:row>
      <xdr:rowOff>2133600</xdr:rowOff>
    </xdr:to>
    <xdr:pic>
      <xdr:nvPicPr>
        <xdr:cNvPr id="747" name="Picture 5">
          <a:extLst>
            <a:ext uri="{FF2B5EF4-FFF2-40B4-BE49-F238E27FC236}">
              <a16:creationId xmlns:a16="http://schemas.microsoft.com/office/drawing/2014/main" id="{936EA569-0A16-46F4-B217-0B192022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44</xdr:row>
      <xdr:rowOff>1743075</xdr:rowOff>
    </xdr:from>
    <xdr:to>
      <xdr:col>10</xdr:col>
      <xdr:colOff>1476375</xdr:colOff>
      <xdr:row>44</xdr:row>
      <xdr:rowOff>2133600</xdr:rowOff>
    </xdr:to>
    <xdr:pic>
      <xdr:nvPicPr>
        <xdr:cNvPr id="748" name="Picture 5">
          <a:extLst>
            <a:ext uri="{FF2B5EF4-FFF2-40B4-BE49-F238E27FC236}">
              <a16:creationId xmlns:a16="http://schemas.microsoft.com/office/drawing/2014/main" id="{9D55C523-489C-49B8-9334-2C4BCAFD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44</xdr:row>
      <xdr:rowOff>1743075</xdr:rowOff>
    </xdr:from>
    <xdr:to>
      <xdr:col>10</xdr:col>
      <xdr:colOff>1476375</xdr:colOff>
      <xdr:row>44</xdr:row>
      <xdr:rowOff>2133600</xdr:rowOff>
    </xdr:to>
    <xdr:pic>
      <xdr:nvPicPr>
        <xdr:cNvPr id="749" name="Picture 5">
          <a:extLst>
            <a:ext uri="{FF2B5EF4-FFF2-40B4-BE49-F238E27FC236}">
              <a16:creationId xmlns:a16="http://schemas.microsoft.com/office/drawing/2014/main" id="{BBB18E0E-D295-474F-8F9E-B2620D5D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44</xdr:row>
      <xdr:rowOff>1743075</xdr:rowOff>
    </xdr:from>
    <xdr:to>
      <xdr:col>10</xdr:col>
      <xdr:colOff>1476375</xdr:colOff>
      <xdr:row>44</xdr:row>
      <xdr:rowOff>2133600</xdr:rowOff>
    </xdr:to>
    <xdr:pic>
      <xdr:nvPicPr>
        <xdr:cNvPr id="750" name="Picture 5">
          <a:extLst>
            <a:ext uri="{FF2B5EF4-FFF2-40B4-BE49-F238E27FC236}">
              <a16:creationId xmlns:a16="http://schemas.microsoft.com/office/drawing/2014/main" id="{5557BA16-8175-4E06-BD45-5891C1EF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44</xdr:row>
      <xdr:rowOff>1743075</xdr:rowOff>
    </xdr:from>
    <xdr:to>
      <xdr:col>10</xdr:col>
      <xdr:colOff>1476375</xdr:colOff>
      <xdr:row>44</xdr:row>
      <xdr:rowOff>2133600</xdr:rowOff>
    </xdr:to>
    <xdr:pic>
      <xdr:nvPicPr>
        <xdr:cNvPr id="751" name="Picture 5">
          <a:extLst>
            <a:ext uri="{FF2B5EF4-FFF2-40B4-BE49-F238E27FC236}">
              <a16:creationId xmlns:a16="http://schemas.microsoft.com/office/drawing/2014/main" id="{DD1A8FE9-9FBE-40B1-83DC-E210C3179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44</xdr:row>
      <xdr:rowOff>1743075</xdr:rowOff>
    </xdr:from>
    <xdr:to>
      <xdr:col>10</xdr:col>
      <xdr:colOff>1476375</xdr:colOff>
      <xdr:row>44</xdr:row>
      <xdr:rowOff>2133600</xdr:rowOff>
    </xdr:to>
    <xdr:pic>
      <xdr:nvPicPr>
        <xdr:cNvPr id="752" name="Picture 5">
          <a:extLst>
            <a:ext uri="{FF2B5EF4-FFF2-40B4-BE49-F238E27FC236}">
              <a16:creationId xmlns:a16="http://schemas.microsoft.com/office/drawing/2014/main" id="{CE571229-4075-4767-9FBC-2B10BAC0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45</xdr:row>
      <xdr:rowOff>1743075</xdr:rowOff>
    </xdr:from>
    <xdr:to>
      <xdr:col>10</xdr:col>
      <xdr:colOff>1476375</xdr:colOff>
      <xdr:row>45</xdr:row>
      <xdr:rowOff>2133600</xdr:rowOff>
    </xdr:to>
    <xdr:pic>
      <xdr:nvPicPr>
        <xdr:cNvPr id="753" name="Picture 5">
          <a:extLst>
            <a:ext uri="{FF2B5EF4-FFF2-40B4-BE49-F238E27FC236}">
              <a16:creationId xmlns:a16="http://schemas.microsoft.com/office/drawing/2014/main" id="{32059066-3DF7-4B54-9F26-4A181507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45</xdr:row>
      <xdr:rowOff>1743075</xdr:rowOff>
    </xdr:from>
    <xdr:to>
      <xdr:col>10</xdr:col>
      <xdr:colOff>1476375</xdr:colOff>
      <xdr:row>45</xdr:row>
      <xdr:rowOff>2133600</xdr:rowOff>
    </xdr:to>
    <xdr:pic>
      <xdr:nvPicPr>
        <xdr:cNvPr id="754" name="Picture 5">
          <a:extLst>
            <a:ext uri="{FF2B5EF4-FFF2-40B4-BE49-F238E27FC236}">
              <a16:creationId xmlns:a16="http://schemas.microsoft.com/office/drawing/2014/main" id="{615E69D4-CCA8-4243-9CD1-1AB2668C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45</xdr:row>
      <xdr:rowOff>1743075</xdr:rowOff>
    </xdr:from>
    <xdr:to>
      <xdr:col>10</xdr:col>
      <xdr:colOff>1476375</xdr:colOff>
      <xdr:row>45</xdr:row>
      <xdr:rowOff>2133600</xdr:rowOff>
    </xdr:to>
    <xdr:pic>
      <xdr:nvPicPr>
        <xdr:cNvPr id="755" name="Picture 5">
          <a:extLst>
            <a:ext uri="{FF2B5EF4-FFF2-40B4-BE49-F238E27FC236}">
              <a16:creationId xmlns:a16="http://schemas.microsoft.com/office/drawing/2014/main" id="{42FEA89E-4C9A-4DC0-999E-D5016EA5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45</xdr:row>
      <xdr:rowOff>1743075</xdr:rowOff>
    </xdr:from>
    <xdr:to>
      <xdr:col>10</xdr:col>
      <xdr:colOff>1476375</xdr:colOff>
      <xdr:row>45</xdr:row>
      <xdr:rowOff>2133600</xdr:rowOff>
    </xdr:to>
    <xdr:pic>
      <xdr:nvPicPr>
        <xdr:cNvPr id="756" name="Picture 5">
          <a:extLst>
            <a:ext uri="{FF2B5EF4-FFF2-40B4-BE49-F238E27FC236}">
              <a16:creationId xmlns:a16="http://schemas.microsoft.com/office/drawing/2014/main" id="{532847E9-56F6-4952-A55A-B3FBD1FB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45</xdr:row>
      <xdr:rowOff>1743075</xdr:rowOff>
    </xdr:from>
    <xdr:to>
      <xdr:col>10</xdr:col>
      <xdr:colOff>1476375</xdr:colOff>
      <xdr:row>45</xdr:row>
      <xdr:rowOff>2133600</xdr:rowOff>
    </xdr:to>
    <xdr:pic>
      <xdr:nvPicPr>
        <xdr:cNvPr id="757" name="Picture 5">
          <a:extLst>
            <a:ext uri="{FF2B5EF4-FFF2-40B4-BE49-F238E27FC236}">
              <a16:creationId xmlns:a16="http://schemas.microsoft.com/office/drawing/2014/main" id="{1BECDF3F-6D82-4820-AD79-3642D614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45</xdr:row>
      <xdr:rowOff>1743075</xdr:rowOff>
    </xdr:from>
    <xdr:to>
      <xdr:col>10</xdr:col>
      <xdr:colOff>1476375</xdr:colOff>
      <xdr:row>45</xdr:row>
      <xdr:rowOff>2133600</xdr:rowOff>
    </xdr:to>
    <xdr:pic>
      <xdr:nvPicPr>
        <xdr:cNvPr id="758" name="Picture 5">
          <a:extLst>
            <a:ext uri="{FF2B5EF4-FFF2-40B4-BE49-F238E27FC236}">
              <a16:creationId xmlns:a16="http://schemas.microsoft.com/office/drawing/2014/main" id="{02FA3804-3A82-46A5-8A12-827D94E2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358" y="6733117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0"/>
  <sheetViews>
    <sheetView tabSelected="1" topLeftCell="A32" zoomScale="90" zoomScaleNormal="90" workbookViewId="0">
      <selection activeCell="D40" sqref="D40"/>
    </sheetView>
  </sheetViews>
  <sheetFormatPr defaultRowHeight="12.75" x14ac:dyDescent="0.2"/>
  <cols>
    <col min="1" max="1" width="5.5703125" style="7" customWidth="1"/>
    <col min="2" max="2" width="39.7109375" style="7" customWidth="1"/>
    <col min="3" max="3" width="13.42578125" style="7" customWidth="1"/>
    <col min="4" max="5" width="8.5703125" style="7" customWidth="1"/>
    <col min="6" max="6" width="14.140625" style="7" customWidth="1"/>
    <col min="7" max="7" width="14" style="7" customWidth="1"/>
    <col min="8" max="8" width="11.28515625" style="7" customWidth="1"/>
    <col min="9" max="9" width="13.28515625" style="7" customWidth="1"/>
    <col min="10" max="10" width="15.85546875" style="7" customWidth="1"/>
    <col min="11" max="11" width="22.7109375" style="7" customWidth="1"/>
    <col min="12" max="12" width="14.7109375" style="6" customWidth="1"/>
    <col min="13" max="13" width="11.85546875" style="7" customWidth="1"/>
    <col min="14" max="14" width="16" style="7" customWidth="1"/>
    <col min="15" max="15" width="19" style="7" customWidth="1"/>
    <col min="16" max="243" width="9.140625" style="7"/>
    <col min="244" max="244" width="3.140625" style="7" customWidth="1"/>
    <col min="245" max="245" width="15.5703125" style="7" customWidth="1"/>
    <col min="246" max="246" width="55.140625" style="7" customWidth="1"/>
    <col min="247" max="247" width="5.85546875" style="7" customWidth="1"/>
    <col min="248" max="248" width="6.85546875" style="7" customWidth="1"/>
    <col min="249" max="251" width="10.5703125" style="7" customWidth="1"/>
    <col min="252" max="258" width="0" style="7" hidden="1" customWidth="1"/>
    <col min="259" max="259" width="11.42578125" style="7" bestFit="1" customWidth="1"/>
    <col min="260" max="260" width="12.5703125" style="7" customWidth="1"/>
    <col min="261" max="261" width="14" style="7" customWidth="1"/>
    <col min="262" max="262" width="22.42578125" style="7" customWidth="1"/>
    <col min="263" max="263" width="10.5703125" style="7" bestFit="1" customWidth="1"/>
    <col min="264" max="264" width="9.42578125" style="7" bestFit="1" customWidth="1"/>
    <col min="265" max="265" width="11.85546875" style="7" customWidth="1"/>
    <col min="266" max="499" width="9.140625" style="7"/>
    <col min="500" max="500" width="3.140625" style="7" customWidth="1"/>
    <col min="501" max="501" width="15.5703125" style="7" customWidth="1"/>
    <col min="502" max="502" width="55.140625" style="7" customWidth="1"/>
    <col min="503" max="503" width="5.85546875" style="7" customWidth="1"/>
    <col min="504" max="504" width="6.85546875" style="7" customWidth="1"/>
    <col min="505" max="507" width="10.5703125" style="7" customWidth="1"/>
    <col min="508" max="514" width="0" style="7" hidden="1" customWidth="1"/>
    <col min="515" max="515" width="11.42578125" style="7" bestFit="1" customWidth="1"/>
    <col min="516" max="516" width="12.5703125" style="7" customWidth="1"/>
    <col min="517" max="517" width="14" style="7" customWidth="1"/>
    <col min="518" max="518" width="22.42578125" style="7" customWidth="1"/>
    <col min="519" max="519" width="10.5703125" style="7" bestFit="1" customWidth="1"/>
    <col min="520" max="520" width="9.42578125" style="7" bestFit="1" customWidth="1"/>
    <col min="521" max="521" width="11.85546875" style="7" customWidth="1"/>
    <col min="522" max="755" width="9.140625" style="7"/>
    <col min="756" max="756" width="3.140625" style="7" customWidth="1"/>
    <col min="757" max="757" width="15.5703125" style="7" customWidth="1"/>
    <col min="758" max="758" width="55.140625" style="7" customWidth="1"/>
    <col min="759" max="759" width="5.85546875" style="7" customWidth="1"/>
    <col min="760" max="760" width="6.85546875" style="7" customWidth="1"/>
    <col min="761" max="763" width="10.5703125" style="7" customWidth="1"/>
    <col min="764" max="770" width="0" style="7" hidden="1" customWidth="1"/>
    <col min="771" max="771" width="11.42578125" style="7" bestFit="1" customWidth="1"/>
    <col min="772" max="772" width="12.5703125" style="7" customWidth="1"/>
    <col min="773" max="773" width="14" style="7" customWidth="1"/>
    <col min="774" max="774" width="22.42578125" style="7" customWidth="1"/>
    <col min="775" max="775" width="10.5703125" style="7" bestFit="1" customWidth="1"/>
    <col min="776" max="776" width="9.42578125" style="7" bestFit="1" customWidth="1"/>
    <col min="777" max="777" width="11.85546875" style="7" customWidth="1"/>
    <col min="778" max="1011" width="9.140625" style="7"/>
    <col min="1012" max="1012" width="3.140625" style="7" customWidth="1"/>
    <col min="1013" max="1013" width="15.5703125" style="7" customWidth="1"/>
    <col min="1014" max="1014" width="55.140625" style="7" customWidth="1"/>
    <col min="1015" max="1015" width="5.85546875" style="7" customWidth="1"/>
    <col min="1016" max="1016" width="6.85546875" style="7" customWidth="1"/>
    <col min="1017" max="1019" width="10.5703125" style="7" customWidth="1"/>
    <col min="1020" max="1026" width="0" style="7" hidden="1" customWidth="1"/>
    <col min="1027" max="1027" width="11.42578125" style="7" bestFit="1" customWidth="1"/>
    <col min="1028" max="1028" width="12.5703125" style="7" customWidth="1"/>
    <col min="1029" max="1029" width="14" style="7" customWidth="1"/>
    <col min="1030" max="1030" width="22.42578125" style="7" customWidth="1"/>
    <col min="1031" max="1031" width="10.5703125" style="7" bestFit="1" customWidth="1"/>
    <col min="1032" max="1032" width="9.42578125" style="7" bestFit="1" customWidth="1"/>
    <col min="1033" max="1033" width="11.85546875" style="7" customWidth="1"/>
    <col min="1034" max="1267" width="9.140625" style="7"/>
    <col min="1268" max="1268" width="3.140625" style="7" customWidth="1"/>
    <col min="1269" max="1269" width="15.5703125" style="7" customWidth="1"/>
    <col min="1270" max="1270" width="55.140625" style="7" customWidth="1"/>
    <col min="1271" max="1271" width="5.85546875" style="7" customWidth="1"/>
    <col min="1272" max="1272" width="6.85546875" style="7" customWidth="1"/>
    <col min="1273" max="1275" width="10.5703125" style="7" customWidth="1"/>
    <col min="1276" max="1282" width="0" style="7" hidden="1" customWidth="1"/>
    <col min="1283" max="1283" width="11.42578125" style="7" bestFit="1" customWidth="1"/>
    <col min="1284" max="1284" width="12.5703125" style="7" customWidth="1"/>
    <col min="1285" max="1285" width="14" style="7" customWidth="1"/>
    <col min="1286" max="1286" width="22.42578125" style="7" customWidth="1"/>
    <col min="1287" max="1287" width="10.5703125" style="7" bestFit="1" customWidth="1"/>
    <col min="1288" max="1288" width="9.42578125" style="7" bestFit="1" customWidth="1"/>
    <col min="1289" max="1289" width="11.85546875" style="7" customWidth="1"/>
    <col min="1290" max="1523" width="9.140625" style="7"/>
    <col min="1524" max="1524" width="3.140625" style="7" customWidth="1"/>
    <col min="1525" max="1525" width="15.5703125" style="7" customWidth="1"/>
    <col min="1526" max="1526" width="55.140625" style="7" customWidth="1"/>
    <col min="1527" max="1527" width="5.85546875" style="7" customWidth="1"/>
    <col min="1528" max="1528" width="6.85546875" style="7" customWidth="1"/>
    <col min="1529" max="1531" width="10.5703125" style="7" customWidth="1"/>
    <col min="1532" max="1538" width="0" style="7" hidden="1" customWidth="1"/>
    <col min="1539" max="1539" width="11.42578125" style="7" bestFit="1" customWidth="1"/>
    <col min="1540" max="1540" width="12.5703125" style="7" customWidth="1"/>
    <col min="1541" max="1541" width="14" style="7" customWidth="1"/>
    <col min="1542" max="1542" width="22.42578125" style="7" customWidth="1"/>
    <col min="1543" max="1543" width="10.5703125" style="7" bestFit="1" customWidth="1"/>
    <col min="1544" max="1544" width="9.42578125" style="7" bestFit="1" customWidth="1"/>
    <col min="1545" max="1545" width="11.85546875" style="7" customWidth="1"/>
    <col min="1546" max="1779" width="9.140625" style="7"/>
    <col min="1780" max="1780" width="3.140625" style="7" customWidth="1"/>
    <col min="1781" max="1781" width="15.5703125" style="7" customWidth="1"/>
    <col min="1782" max="1782" width="55.140625" style="7" customWidth="1"/>
    <col min="1783" max="1783" width="5.85546875" style="7" customWidth="1"/>
    <col min="1784" max="1784" width="6.85546875" style="7" customWidth="1"/>
    <col min="1785" max="1787" width="10.5703125" style="7" customWidth="1"/>
    <col min="1788" max="1794" width="0" style="7" hidden="1" customWidth="1"/>
    <col min="1795" max="1795" width="11.42578125" style="7" bestFit="1" customWidth="1"/>
    <col min="1796" max="1796" width="12.5703125" style="7" customWidth="1"/>
    <col min="1797" max="1797" width="14" style="7" customWidth="1"/>
    <col min="1798" max="1798" width="22.42578125" style="7" customWidth="1"/>
    <col min="1799" max="1799" width="10.5703125" style="7" bestFit="1" customWidth="1"/>
    <col min="1800" max="1800" width="9.42578125" style="7" bestFit="1" customWidth="1"/>
    <col min="1801" max="1801" width="11.85546875" style="7" customWidth="1"/>
    <col min="1802" max="2035" width="9.140625" style="7"/>
    <col min="2036" max="2036" width="3.140625" style="7" customWidth="1"/>
    <col min="2037" max="2037" width="15.5703125" style="7" customWidth="1"/>
    <col min="2038" max="2038" width="55.140625" style="7" customWidth="1"/>
    <col min="2039" max="2039" width="5.85546875" style="7" customWidth="1"/>
    <col min="2040" max="2040" width="6.85546875" style="7" customWidth="1"/>
    <col min="2041" max="2043" width="10.5703125" style="7" customWidth="1"/>
    <col min="2044" max="2050" width="0" style="7" hidden="1" customWidth="1"/>
    <col min="2051" max="2051" width="11.42578125" style="7" bestFit="1" customWidth="1"/>
    <col min="2052" max="2052" width="12.5703125" style="7" customWidth="1"/>
    <col min="2053" max="2053" width="14" style="7" customWidth="1"/>
    <col min="2054" max="2054" width="22.42578125" style="7" customWidth="1"/>
    <col min="2055" max="2055" width="10.5703125" style="7" bestFit="1" customWidth="1"/>
    <col min="2056" max="2056" width="9.42578125" style="7" bestFit="1" customWidth="1"/>
    <col min="2057" max="2057" width="11.85546875" style="7" customWidth="1"/>
    <col min="2058" max="2291" width="9.140625" style="7"/>
    <col min="2292" max="2292" width="3.140625" style="7" customWidth="1"/>
    <col min="2293" max="2293" width="15.5703125" style="7" customWidth="1"/>
    <col min="2294" max="2294" width="55.140625" style="7" customWidth="1"/>
    <col min="2295" max="2295" width="5.85546875" style="7" customWidth="1"/>
    <col min="2296" max="2296" width="6.85546875" style="7" customWidth="1"/>
    <col min="2297" max="2299" width="10.5703125" style="7" customWidth="1"/>
    <col min="2300" max="2306" width="0" style="7" hidden="1" customWidth="1"/>
    <col min="2307" max="2307" width="11.42578125" style="7" bestFit="1" customWidth="1"/>
    <col min="2308" max="2308" width="12.5703125" style="7" customWidth="1"/>
    <col min="2309" max="2309" width="14" style="7" customWidth="1"/>
    <col min="2310" max="2310" width="22.42578125" style="7" customWidth="1"/>
    <col min="2311" max="2311" width="10.5703125" style="7" bestFit="1" customWidth="1"/>
    <col min="2312" max="2312" width="9.42578125" style="7" bestFit="1" customWidth="1"/>
    <col min="2313" max="2313" width="11.85546875" style="7" customWidth="1"/>
    <col min="2314" max="2547" width="9.140625" style="7"/>
    <col min="2548" max="2548" width="3.140625" style="7" customWidth="1"/>
    <col min="2549" max="2549" width="15.5703125" style="7" customWidth="1"/>
    <col min="2550" max="2550" width="55.140625" style="7" customWidth="1"/>
    <col min="2551" max="2551" width="5.85546875" style="7" customWidth="1"/>
    <col min="2552" max="2552" width="6.85546875" style="7" customWidth="1"/>
    <col min="2553" max="2555" width="10.5703125" style="7" customWidth="1"/>
    <col min="2556" max="2562" width="0" style="7" hidden="1" customWidth="1"/>
    <col min="2563" max="2563" width="11.42578125" style="7" bestFit="1" customWidth="1"/>
    <col min="2564" max="2564" width="12.5703125" style="7" customWidth="1"/>
    <col min="2565" max="2565" width="14" style="7" customWidth="1"/>
    <col min="2566" max="2566" width="22.42578125" style="7" customWidth="1"/>
    <col min="2567" max="2567" width="10.5703125" style="7" bestFit="1" customWidth="1"/>
    <col min="2568" max="2568" width="9.42578125" style="7" bestFit="1" customWidth="1"/>
    <col min="2569" max="2569" width="11.85546875" style="7" customWidth="1"/>
    <col min="2570" max="2803" width="9.140625" style="7"/>
    <col min="2804" max="2804" width="3.140625" style="7" customWidth="1"/>
    <col min="2805" max="2805" width="15.5703125" style="7" customWidth="1"/>
    <col min="2806" max="2806" width="55.140625" style="7" customWidth="1"/>
    <col min="2807" max="2807" width="5.85546875" style="7" customWidth="1"/>
    <col min="2808" max="2808" width="6.85546875" style="7" customWidth="1"/>
    <col min="2809" max="2811" width="10.5703125" style="7" customWidth="1"/>
    <col min="2812" max="2818" width="0" style="7" hidden="1" customWidth="1"/>
    <col min="2819" max="2819" width="11.42578125" style="7" bestFit="1" customWidth="1"/>
    <col min="2820" max="2820" width="12.5703125" style="7" customWidth="1"/>
    <col min="2821" max="2821" width="14" style="7" customWidth="1"/>
    <col min="2822" max="2822" width="22.42578125" style="7" customWidth="1"/>
    <col min="2823" max="2823" width="10.5703125" style="7" bestFit="1" customWidth="1"/>
    <col min="2824" max="2824" width="9.42578125" style="7" bestFit="1" customWidth="1"/>
    <col min="2825" max="2825" width="11.85546875" style="7" customWidth="1"/>
    <col min="2826" max="3059" width="9.140625" style="7"/>
    <col min="3060" max="3060" width="3.140625" style="7" customWidth="1"/>
    <col min="3061" max="3061" width="15.5703125" style="7" customWidth="1"/>
    <col min="3062" max="3062" width="55.140625" style="7" customWidth="1"/>
    <col min="3063" max="3063" width="5.85546875" style="7" customWidth="1"/>
    <col min="3064" max="3064" width="6.85546875" style="7" customWidth="1"/>
    <col min="3065" max="3067" width="10.5703125" style="7" customWidth="1"/>
    <col min="3068" max="3074" width="0" style="7" hidden="1" customWidth="1"/>
    <col min="3075" max="3075" width="11.42578125" style="7" bestFit="1" customWidth="1"/>
    <col min="3076" max="3076" width="12.5703125" style="7" customWidth="1"/>
    <col min="3077" max="3077" width="14" style="7" customWidth="1"/>
    <col min="3078" max="3078" width="22.42578125" style="7" customWidth="1"/>
    <col min="3079" max="3079" width="10.5703125" style="7" bestFit="1" customWidth="1"/>
    <col min="3080" max="3080" width="9.42578125" style="7" bestFit="1" customWidth="1"/>
    <col min="3081" max="3081" width="11.85546875" style="7" customWidth="1"/>
    <col min="3082" max="3315" width="9.140625" style="7"/>
    <col min="3316" max="3316" width="3.140625" style="7" customWidth="1"/>
    <col min="3317" max="3317" width="15.5703125" style="7" customWidth="1"/>
    <col min="3318" max="3318" width="55.140625" style="7" customWidth="1"/>
    <col min="3319" max="3319" width="5.85546875" style="7" customWidth="1"/>
    <col min="3320" max="3320" width="6.85546875" style="7" customWidth="1"/>
    <col min="3321" max="3323" width="10.5703125" style="7" customWidth="1"/>
    <col min="3324" max="3330" width="0" style="7" hidden="1" customWidth="1"/>
    <col min="3331" max="3331" width="11.42578125" style="7" bestFit="1" customWidth="1"/>
    <col min="3332" max="3332" width="12.5703125" style="7" customWidth="1"/>
    <col min="3333" max="3333" width="14" style="7" customWidth="1"/>
    <col min="3334" max="3334" width="22.42578125" style="7" customWidth="1"/>
    <col min="3335" max="3335" width="10.5703125" style="7" bestFit="1" customWidth="1"/>
    <col min="3336" max="3336" width="9.42578125" style="7" bestFit="1" customWidth="1"/>
    <col min="3337" max="3337" width="11.85546875" style="7" customWidth="1"/>
    <col min="3338" max="3571" width="9.140625" style="7"/>
    <col min="3572" max="3572" width="3.140625" style="7" customWidth="1"/>
    <col min="3573" max="3573" width="15.5703125" style="7" customWidth="1"/>
    <col min="3574" max="3574" width="55.140625" style="7" customWidth="1"/>
    <col min="3575" max="3575" width="5.85546875" style="7" customWidth="1"/>
    <col min="3576" max="3576" width="6.85546875" style="7" customWidth="1"/>
    <col min="3577" max="3579" width="10.5703125" style="7" customWidth="1"/>
    <col min="3580" max="3586" width="0" style="7" hidden="1" customWidth="1"/>
    <col min="3587" max="3587" width="11.42578125" style="7" bestFit="1" customWidth="1"/>
    <col min="3588" max="3588" width="12.5703125" style="7" customWidth="1"/>
    <col min="3589" max="3589" width="14" style="7" customWidth="1"/>
    <col min="3590" max="3590" width="22.42578125" style="7" customWidth="1"/>
    <col min="3591" max="3591" width="10.5703125" style="7" bestFit="1" customWidth="1"/>
    <col min="3592" max="3592" width="9.42578125" style="7" bestFit="1" customWidth="1"/>
    <col min="3593" max="3593" width="11.85546875" style="7" customWidth="1"/>
    <col min="3594" max="3827" width="9.140625" style="7"/>
    <col min="3828" max="3828" width="3.140625" style="7" customWidth="1"/>
    <col min="3829" max="3829" width="15.5703125" style="7" customWidth="1"/>
    <col min="3830" max="3830" width="55.140625" style="7" customWidth="1"/>
    <col min="3831" max="3831" width="5.85546875" style="7" customWidth="1"/>
    <col min="3832" max="3832" width="6.85546875" style="7" customWidth="1"/>
    <col min="3833" max="3835" width="10.5703125" style="7" customWidth="1"/>
    <col min="3836" max="3842" width="0" style="7" hidden="1" customWidth="1"/>
    <col min="3843" max="3843" width="11.42578125" style="7" bestFit="1" customWidth="1"/>
    <col min="3844" max="3844" width="12.5703125" style="7" customWidth="1"/>
    <col min="3845" max="3845" width="14" style="7" customWidth="1"/>
    <col min="3846" max="3846" width="22.42578125" style="7" customWidth="1"/>
    <col min="3847" max="3847" width="10.5703125" style="7" bestFit="1" customWidth="1"/>
    <col min="3848" max="3848" width="9.42578125" style="7" bestFit="1" customWidth="1"/>
    <col min="3849" max="3849" width="11.85546875" style="7" customWidth="1"/>
    <col min="3850" max="4083" width="9.140625" style="7"/>
    <col min="4084" max="4084" width="3.140625" style="7" customWidth="1"/>
    <col min="4085" max="4085" width="15.5703125" style="7" customWidth="1"/>
    <col min="4086" max="4086" width="55.140625" style="7" customWidth="1"/>
    <col min="4087" max="4087" width="5.85546875" style="7" customWidth="1"/>
    <col min="4088" max="4088" width="6.85546875" style="7" customWidth="1"/>
    <col min="4089" max="4091" width="10.5703125" style="7" customWidth="1"/>
    <col min="4092" max="4098" width="0" style="7" hidden="1" customWidth="1"/>
    <col min="4099" max="4099" width="11.42578125" style="7" bestFit="1" customWidth="1"/>
    <col min="4100" max="4100" width="12.5703125" style="7" customWidth="1"/>
    <col min="4101" max="4101" width="14" style="7" customWidth="1"/>
    <col min="4102" max="4102" width="22.42578125" style="7" customWidth="1"/>
    <col min="4103" max="4103" width="10.5703125" style="7" bestFit="1" customWidth="1"/>
    <col min="4104" max="4104" width="9.42578125" style="7" bestFit="1" customWidth="1"/>
    <col min="4105" max="4105" width="11.85546875" style="7" customWidth="1"/>
    <col min="4106" max="4339" width="9.140625" style="7"/>
    <col min="4340" max="4340" width="3.140625" style="7" customWidth="1"/>
    <col min="4341" max="4341" width="15.5703125" style="7" customWidth="1"/>
    <col min="4342" max="4342" width="55.140625" style="7" customWidth="1"/>
    <col min="4343" max="4343" width="5.85546875" style="7" customWidth="1"/>
    <col min="4344" max="4344" width="6.85546875" style="7" customWidth="1"/>
    <col min="4345" max="4347" width="10.5703125" style="7" customWidth="1"/>
    <col min="4348" max="4354" width="0" style="7" hidden="1" customWidth="1"/>
    <col min="4355" max="4355" width="11.42578125" style="7" bestFit="1" customWidth="1"/>
    <col min="4356" max="4356" width="12.5703125" style="7" customWidth="1"/>
    <col min="4357" max="4357" width="14" style="7" customWidth="1"/>
    <col min="4358" max="4358" width="22.42578125" style="7" customWidth="1"/>
    <col min="4359" max="4359" width="10.5703125" style="7" bestFit="1" customWidth="1"/>
    <col min="4360" max="4360" width="9.42578125" style="7" bestFit="1" customWidth="1"/>
    <col min="4361" max="4361" width="11.85546875" style="7" customWidth="1"/>
    <col min="4362" max="4595" width="9.140625" style="7"/>
    <col min="4596" max="4596" width="3.140625" style="7" customWidth="1"/>
    <col min="4597" max="4597" width="15.5703125" style="7" customWidth="1"/>
    <col min="4598" max="4598" width="55.140625" style="7" customWidth="1"/>
    <col min="4599" max="4599" width="5.85546875" style="7" customWidth="1"/>
    <col min="4600" max="4600" width="6.85546875" style="7" customWidth="1"/>
    <col min="4601" max="4603" width="10.5703125" style="7" customWidth="1"/>
    <col min="4604" max="4610" width="0" style="7" hidden="1" customWidth="1"/>
    <col min="4611" max="4611" width="11.42578125" style="7" bestFit="1" customWidth="1"/>
    <col min="4612" max="4612" width="12.5703125" style="7" customWidth="1"/>
    <col min="4613" max="4613" width="14" style="7" customWidth="1"/>
    <col min="4614" max="4614" width="22.42578125" style="7" customWidth="1"/>
    <col min="4615" max="4615" width="10.5703125" style="7" bestFit="1" customWidth="1"/>
    <col min="4616" max="4616" width="9.42578125" style="7" bestFit="1" customWidth="1"/>
    <col min="4617" max="4617" width="11.85546875" style="7" customWidth="1"/>
    <col min="4618" max="4851" width="9.140625" style="7"/>
    <col min="4852" max="4852" width="3.140625" style="7" customWidth="1"/>
    <col min="4853" max="4853" width="15.5703125" style="7" customWidth="1"/>
    <col min="4854" max="4854" width="55.140625" style="7" customWidth="1"/>
    <col min="4855" max="4855" width="5.85546875" style="7" customWidth="1"/>
    <col min="4856" max="4856" width="6.85546875" style="7" customWidth="1"/>
    <col min="4857" max="4859" width="10.5703125" style="7" customWidth="1"/>
    <col min="4860" max="4866" width="0" style="7" hidden="1" customWidth="1"/>
    <col min="4867" max="4867" width="11.42578125" style="7" bestFit="1" customWidth="1"/>
    <col min="4868" max="4868" width="12.5703125" style="7" customWidth="1"/>
    <col min="4869" max="4869" width="14" style="7" customWidth="1"/>
    <col min="4870" max="4870" width="22.42578125" style="7" customWidth="1"/>
    <col min="4871" max="4871" width="10.5703125" style="7" bestFit="1" customWidth="1"/>
    <col min="4872" max="4872" width="9.42578125" style="7" bestFit="1" customWidth="1"/>
    <col min="4873" max="4873" width="11.85546875" style="7" customWidth="1"/>
    <col min="4874" max="5107" width="9.140625" style="7"/>
    <col min="5108" max="5108" width="3.140625" style="7" customWidth="1"/>
    <col min="5109" max="5109" width="15.5703125" style="7" customWidth="1"/>
    <col min="5110" max="5110" width="55.140625" style="7" customWidth="1"/>
    <col min="5111" max="5111" width="5.85546875" style="7" customWidth="1"/>
    <col min="5112" max="5112" width="6.85546875" style="7" customWidth="1"/>
    <col min="5113" max="5115" width="10.5703125" style="7" customWidth="1"/>
    <col min="5116" max="5122" width="0" style="7" hidden="1" customWidth="1"/>
    <col min="5123" max="5123" width="11.42578125" style="7" bestFit="1" customWidth="1"/>
    <col min="5124" max="5124" width="12.5703125" style="7" customWidth="1"/>
    <col min="5125" max="5125" width="14" style="7" customWidth="1"/>
    <col min="5126" max="5126" width="22.42578125" style="7" customWidth="1"/>
    <col min="5127" max="5127" width="10.5703125" style="7" bestFit="1" customWidth="1"/>
    <col min="5128" max="5128" width="9.42578125" style="7" bestFit="1" customWidth="1"/>
    <col min="5129" max="5129" width="11.85546875" style="7" customWidth="1"/>
    <col min="5130" max="5363" width="9.140625" style="7"/>
    <col min="5364" max="5364" width="3.140625" style="7" customWidth="1"/>
    <col min="5365" max="5365" width="15.5703125" style="7" customWidth="1"/>
    <col min="5366" max="5366" width="55.140625" style="7" customWidth="1"/>
    <col min="5367" max="5367" width="5.85546875" style="7" customWidth="1"/>
    <col min="5368" max="5368" width="6.85546875" style="7" customWidth="1"/>
    <col min="5369" max="5371" width="10.5703125" style="7" customWidth="1"/>
    <col min="5372" max="5378" width="0" style="7" hidden="1" customWidth="1"/>
    <col min="5379" max="5379" width="11.42578125" style="7" bestFit="1" customWidth="1"/>
    <col min="5380" max="5380" width="12.5703125" style="7" customWidth="1"/>
    <col min="5381" max="5381" width="14" style="7" customWidth="1"/>
    <col min="5382" max="5382" width="22.42578125" style="7" customWidth="1"/>
    <col min="5383" max="5383" width="10.5703125" style="7" bestFit="1" customWidth="1"/>
    <col min="5384" max="5384" width="9.42578125" style="7" bestFit="1" customWidth="1"/>
    <col min="5385" max="5385" width="11.85546875" style="7" customWidth="1"/>
    <col min="5386" max="5619" width="9.140625" style="7"/>
    <col min="5620" max="5620" width="3.140625" style="7" customWidth="1"/>
    <col min="5621" max="5621" width="15.5703125" style="7" customWidth="1"/>
    <col min="5622" max="5622" width="55.140625" style="7" customWidth="1"/>
    <col min="5623" max="5623" width="5.85546875" style="7" customWidth="1"/>
    <col min="5624" max="5624" width="6.85546875" style="7" customWidth="1"/>
    <col min="5625" max="5627" width="10.5703125" style="7" customWidth="1"/>
    <col min="5628" max="5634" width="0" style="7" hidden="1" customWidth="1"/>
    <col min="5635" max="5635" width="11.42578125" style="7" bestFit="1" customWidth="1"/>
    <col min="5636" max="5636" width="12.5703125" style="7" customWidth="1"/>
    <col min="5637" max="5637" width="14" style="7" customWidth="1"/>
    <col min="5638" max="5638" width="22.42578125" style="7" customWidth="1"/>
    <col min="5639" max="5639" width="10.5703125" style="7" bestFit="1" customWidth="1"/>
    <col min="5640" max="5640" width="9.42578125" style="7" bestFit="1" customWidth="1"/>
    <col min="5641" max="5641" width="11.85546875" style="7" customWidth="1"/>
    <col min="5642" max="5875" width="9.140625" style="7"/>
    <col min="5876" max="5876" width="3.140625" style="7" customWidth="1"/>
    <col min="5877" max="5877" width="15.5703125" style="7" customWidth="1"/>
    <col min="5878" max="5878" width="55.140625" style="7" customWidth="1"/>
    <col min="5879" max="5879" width="5.85546875" style="7" customWidth="1"/>
    <col min="5880" max="5880" width="6.85546875" style="7" customWidth="1"/>
    <col min="5881" max="5883" width="10.5703125" style="7" customWidth="1"/>
    <col min="5884" max="5890" width="0" style="7" hidden="1" customWidth="1"/>
    <col min="5891" max="5891" width="11.42578125" style="7" bestFit="1" customWidth="1"/>
    <col min="5892" max="5892" width="12.5703125" style="7" customWidth="1"/>
    <col min="5893" max="5893" width="14" style="7" customWidth="1"/>
    <col min="5894" max="5894" width="22.42578125" style="7" customWidth="1"/>
    <col min="5895" max="5895" width="10.5703125" style="7" bestFit="1" customWidth="1"/>
    <col min="5896" max="5896" width="9.42578125" style="7" bestFit="1" customWidth="1"/>
    <col min="5897" max="5897" width="11.85546875" style="7" customWidth="1"/>
    <col min="5898" max="6131" width="9.140625" style="7"/>
    <col min="6132" max="6132" width="3.140625" style="7" customWidth="1"/>
    <col min="6133" max="6133" width="15.5703125" style="7" customWidth="1"/>
    <col min="6134" max="6134" width="55.140625" style="7" customWidth="1"/>
    <col min="6135" max="6135" width="5.85546875" style="7" customWidth="1"/>
    <col min="6136" max="6136" width="6.85546875" style="7" customWidth="1"/>
    <col min="6137" max="6139" width="10.5703125" style="7" customWidth="1"/>
    <col min="6140" max="6146" width="0" style="7" hidden="1" customWidth="1"/>
    <col min="6147" max="6147" width="11.42578125" style="7" bestFit="1" customWidth="1"/>
    <col min="6148" max="6148" width="12.5703125" style="7" customWidth="1"/>
    <col min="6149" max="6149" width="14" style="7" customWidth="1"/>
    <col min="6150" max="6150" width="22.42578125" style="7" customWidth="1"/>
    <col min="6151" max="6151" width="10.5703125" style="7" bestFit="1" customWidth="1"/>
    <col min="6152" max="6152" width="9.42578125" style="7" bestFit="1" customWidth="1"/>
    <col min="6153" max="6153" width="11.85546875" style="7" customWidth="1"/>
    <col min="6154" max="6387" width="9.140625" style="7"/>
    <col min="6388" max="6388" width="3.140625" style="7" customWidth="1"/>
    <col min="6389" max="6389" width="15.5703125" style="7" customWidth="1"/>
    <col min="6390" max="6390" width="55.140625" style="7" customWidth="1"/>
    <col min="6391" max="6391" width="5.85546875" style="7" customWidth="1"/>
    <col min="6392" max="6392" width="6.85546875" style="7" customWidth="1"/>
    <col min="6393" max="6395" width="10.5703125" style="7" customWidth="1"/>
    <col min="6396" max="6402" width="0" style="7" hidden="1" customWidth="1"/>
    <col min="6403" max="6403" width="11.42578125" style="7" bestFit="1" customWidth="1"/>
    <col min="6404" max="6404" width="12.5703125" style="7" customWidth="1"/>
    <col min="6405" max="6405" width="14" style="7" customWidth="1"/>
    <col min="6406" max="6406" width="22.42578125" style="7" customWidth="1"/>
    <col min="6407" max="6407" width="10.5703125" style="7" bestFit="1" customWidth="1"/>
    <col min="6408" max="6408" width="9.42578125" style="7" bestFit="1" customWidth="1"/>
    <col min="6409" max="6409" width="11.85546875" style="7" customWidth="1"/>
    <col min="6410" max="6643" width="9.140625" style="7"/>
    <col min="6644" max="6644" width="3.140625" style="7" customWidth="1"/>
    <col min="6645" max="6645" width="15.5703125" style="7" customWidth="1"/>
    <col min="6646" max="6646" width="55.140625" style="7" customWidth="1"/>
    <col min="6647" max="6647" width="5.85546875" style="7" customWidth="1"/>
    <col min="6648" max="6648" width="6.85546875" style="7" customWidth="1"/>
    <col min="6649" max="6651" width="10.5703125" style="7" customWidth="1"/>
    <col min="6652" max="6658" width="0" style="7" hidden="1" customWidth="1"/>
    <col min="6659" max="6659" width="11.42578125" style="7" bestFit="1" customWidth="1"/>
    <col min="6660" max="6660" width="12.5703125" style="7" customWidth="1"/>
    <col min="6661" max="6661" width="14" style="7" customWidth="1"/>
    <col min="6662" max="6662" width="22.42578125" style="7" customWidth="1"/>
    <col min="6663" max="6663" width="10.5703125" style="7" bestFit="1" customWidth="1"/>
    <col min="6664" max="6664" width="9.42578125" style="7" bestFit="1" customWidth="1"/>
    <col min="6665" max="6665" width="11.85546875" style="7" customWidth="1"/>
    <col min="6666" max="6899" width="9.140625" style="7"/>
    <col min="6900" max="6900" width="3.140625" style="7" customWidth="1"/>
    <col min="6901" max="6901" width="15.5703125" style="7" customWidth="1"/>
    <col min="6902" max="6902" width="55.140625" style="7" customWidth="1"/>
    <col min="6903" max="6903" width="5.85546875" style="7" customWidth="1"/>
    <col min="6904" max="6904" width="6.85546875" style="7" customWidth="1"/>
    <col min="6905" max="6907" width="10.5703125" style="7" customWidth="1"/>
    <col min="6908" max="6914" width="0" style="7" hidden="1" customWidth="1"/>
    <col min="6915" max="6915" width="11.42578125" style="7" bestFit="1" customWidth="1"/>
    <col min="6916" max="6916" width="12.5703125" style="7" customWidth="1"/>
    <col min="6917" max="6917" width="14" style="7" customWidth="1"/>
    <col min="6918" max="6918" width="22.42578125" style="7" customWidth="1"/>
    <col min="6919" max="6919" width="10.5703125" style="7" bestFit="1" customWidth="1"/>
    <col min="6920" max="6920" width="9.42578125" style="7" bestFit="1" customWidth="1"/>
    <col min="6921" max="6921" width="11.85546875" style="7" customWidth="1"/>
    <col min="6922" max="7155" width="9.140625" style="7"/>
    <col min="7156" max="7156" width="3.140625" style="7" customWidth="1"/>
    <col min="7157" max="7157" width="15.5703125" style="7" customWidth="1"/>
    <col min="7158" max="7158" width="55.140625" style="7" customWidth="1"/>
    <col min="7159" max="7159" width="5.85546875" style="7" customWidth="1"/>
    <col min="7160" max="7160" width="6.85546875" style="7" customWidth="1"/>
    <col min="7161" max="7163" width="10.5703125" style="7" customWidth="1"/>
    <col min="7164" max="7170" width="0" style="7" hidden="1" customWidth="1"/>
    <col min="7171" max="7171" width="11.42578125" style="7" bestFit="1" customWidth="1"/>
    <col min="7172" max="7172" width="12.5703125" style="7" customWidth="1"/>
    <col min="7173" max="7173" width="14" style="7" customWidth="1"/>
    <col min="7174" max="7174" width="22.42578125" style="7" customWidth="1"/>
    <col min="7175" max="7175" width="10.5703125" style="7" bestFit="1" customWidth="1"/>
    <col min="7176" max="7176" width="9.42578125" style="7" bestFit="1" customWidth="1"/>
    <col min="7177" max="7177" width="11.85546875" style="7" customWidth="1"/>
    <col min="7178" max="7411" width="9.140625" style="7"/>
    <col min="7412" max="7412" width="3.140625" style="7" customWidth="1"/>
    <col min="7413" max="7413" width="15.5703125" style="7" customWidth="1"/>
    <col min="7414" max="7414" width="55.140625" style="7" customWidth="1"/>
    <col min="7415" max="7415" width="5.85546875" style="7" customWidth="1"/>
    <col min="7416" max="7416" width="6.85546875" style="7" customWidth="1"/>
    <col min="7417" max="7419" width="10.5703125" style="7" customWidth="1"/>
    <col min="7420" max="7426" width="0" style="7" hidden="1" customWidth="1"/>
    <col min="7427" max="7427" width="11.42578125" style="7" bestFit="1" customWidth="1"/>
    <col min="7428" max="7428" width="12.5703125" style="7" customWidth="1"/>
    <col min="7429" max="7429" width="14" style="7" customWidth="1"/>
    <col min="7430" max="7430" width="22.42578125" style="7" customWidth="1"/>
    <col min="7431" max="7431" width="10.5703125" style="7" bestFit="1" customWidth="1"/>
    <col min="7432" max="7432" width="9.42578125" style="7" bestFit="1" customWidth="1"/>
    <col min="7433" max="7433" width="11.85546875" style="7" customWidth="1"/>
    <col min="7434" max="7667" width="9.140625" style="7"/>
    <col min="7668" max="7668" width="3.140625" style="7" customWidth="1"/>
    <col min="7669" max="7669" width="15.5703125" style="7" customWidth="1"/>
    <col min="7670" max="7670" width="55.140625" style="7" customWidth="1"/>
    <col min="7671" max="7671" width="5.85546875" style="7" customWidth="1"/>
    <col min="7672" max="7672" width="6.85546875" style="7" customWidth="1"/>
    <col min="7673" max="7675" width="10.5703125" style="7" customWidth="1"/>
    <col min="7676" max="7682" width="0" style="7" hidden="1" customWidth="1"/>
    <col min="7683" max="7683" width="11.42578125" style="7" bestFit="1" customWidth="1"/>
    <col min="7684" max="7684" width="12.5703125" style="7" customWidth="1"/>
    <col min="7685" max="7685" width="14" style="7" customWidth="1"/>
    <col min="7686" max="7686" width="22.42578125" style="7" customWidth="1"/>
    <col min="7687" max="7687" width="10.5703125" style="7" bestFit="1" customWidth="1"/>
    <col min="7688" max="7688" width="9.42578125" style="7" bestFit="1" customWidth="1"/>
    <col min="7689" max="7689" width="11.85546875" style="7" customWidth="1"/>
    <col min="7690" max="7923" width="9.140625" style="7"/>
    <col min="7924" max="7924" width="3.140625" style="7" customWidth="1"/>
    <col min="7925" max="7925" width="15.5703125" style="7" customWidth="1"/>
    <col min="7926" max="7926" width="55.140625" style="7" customWidth="1"/>
    <col min="7927" max="7927" width="5.85546875" style="7" customWidth="1"/>
    <col min="7928" max="7928" width="6.85546875" style="7" customWidth="1"/>
    <col min="7929" max="7931" width="10.5703125" style="7" customWidth="1"/>
    <col min="7932" max="7938" width="0" style="7" hidden="1" customWidth="1"/>
    <col min="7939" max="7939" width="11.42578125" style="7" bestFit="1" customWidth="1"/>
    <col min="7940" max="7940" width="12.5703125" style="7" customWidth="1"/>
    <col min="7941" max="7941" width="14" style="7" customWidth="1"/>
    <col min="7942" max="7942" width="22.42578125" style="7" customWidth="1"/>
    <col min="7943" max="7943" width="10.5703125" style="7" bestFit="1" customWidth="1"/>
    <col min="7944" max="7944" width="9.42578125" style="7" bestFit="1" customWidth="1"/>
    <col min="7945" max="7945" width="11.85546875" style="7" customWidth="1"/>
    <col min="7946" max="8179" width="9.140625" style="7"/>
    <col min="8180" max="8180" width="3.140625" style="7" customWidth="1"/>
    <col min="8181" max="8181" width="15.5703125" style="7" customWidth="1"/>
    <col min="8182" max="8182" width="55.140625" style="7" customWidth="1"/>
    <col min="8183" max="8183" width="5.85546875" style="7" customWidth="1"/>
    <col min="8184" max="8184" width="6.85546875" style="7" customWidth="1"/>
    <col min="8185" max="8187" width="10.5703125" style="7" customWidth="1"/>
    <col min="8188" max="8194" width="0" style="7" hidden="1" customWidth="1"/>
    <col min="8195" max="8195" width="11.42578125" style="7" bestFit="1" customWidth="1"/>
    <col min="8196" max="8196" width="12.5703125" style="7" customWidth="1"/>
    <col min="8197" max="8197" width="14" style="7" customWidth="1"/>
    <col min="8198" max="8198" width="22.42578125" style="7" customWidth="1"/>
    <col min="8199" max="8199" width="10.5703125" style="7" bestFit="1" customWidth="1"/>
    <col min="8200" max="8200" width="9.42578125" style="7" bestFit="1" customWidth="1"/>
    <col min="8201" max="8201" width="11.85546875" style="7" customWidth="1"/>
    <col min="8202" max="8435" width="9.140625" style="7"/>
    <col min="8436" max="8436" width="3.140625" style="7" customWidth="1"/>
    <col min="8437" max="8437" width="15.5703125" style="7" customWidth="1"/>
    <col min="8438" max="8438" width="55.140625" style="7" customWidth="1"/>
    <col min="8439" max="8439" width="5.85546875" style="7" customWidth="1"/>
    <col min="8440" max="8440" width="6.85546875" style="7" customWidth="1"/>
    <col min="8441" max="8443" width="10.5703125" style="7" customWidth="1"/>
    <col min="8444" max="8450" width="0" style="7" hidden="1" customWidth="1"/>
    <col min="8451" max="8451" width="11.42578125" style="7" bestFit="1" customWidth="1"/>
    <col min="8452" max="8452" width="12.5703125" style="7" customWidth="1"/>
    <col min="8453" max="8453" width="14" style="7" customWidth="1"/>
    <col min="8454" max="8454" width="22.42578125" style="7" customWidth="1"/>
    <col min="8455" max="8455" width="10.5703125" style="7" bestFit="1" customWidth="1"/>
    <col min="8456" max="8456" width="9.42578125" style="7" bestFit="1" customWidth="1"/>
    <col min="8457" max="8457" width="11.85546875" style="7" customWidth="1"/>
    <col min="8458" max="8691" width="9.140625" style="7"/>
    <col min="8692" max="8692" width="3.140625" style="7" customWidth="1"/>
    <col min="8693" max="8693" width="15.5703125" style="7" customWidth="1"/>
    <col min="8694" max="8694" width="55.140625" style="7" customWidth="1"/>
    <col min="8695" max="8695" width="5.85546875" style="7" customWidth="1"/>
    <col min="8696" max="8696" width="6.85546875" style="7" customWidth="1"/>
    <col min="8697" max="8699" width="10.5703125" style="7" customWidth="1"/>
    <col min="8700" max="8706" width="0" style="7" hidden="1" customWidth="1"/>
    <col min="8707" max="8707" width="11.42578125" style="7" bestFit="1" customWidth="1"/>
    <col min="8708" max="8708" width="12.5703125" style="7" customWidth="1"/>
    <col min="8709" max="8709" width="14" style="7" customWidth="1"/>
    <col min="8710" max="8710" width="22.42578125" style="7" customWidth="1"/>
    <col min="8711" max="8711" width="10.5703125" style="7" bestFit="1" customWidth="1"/>
    <col min="8712" max="8712" width="9.42578125" style="7" bestFit="1" customWidth="1"/>
    <col min="8713" max="8713" width="11.85546875" style="7" customWidth="1"/>
    <col min="8714" max="8947" width="9.140625" style="7"/>
    <col min="8948" max="8948" width="3.140625" style="7" customWidth="1"/>
    <col min="8949" max="8949" width="15.5703125" style="7" customWidth="1"/>
    <col min="8950" max="8950" width="55.140625" style="7" customWidth="1"/>
    <col min="8951" max="8951" width="5.85546875" style="7" customWidth="1"/>
    <col min="8952" max="8952" width="6.85546875" style="7" customWidth="1"/>
    <col min="8953" max="8955" width="10.5703125" style="7" customWidth="1"/>
    <col min="8956" max="8962" width="0" style="7" hidden="1" customWidth="1"/>
    <col min="8963" max="8963" width="11.42578125" style="7" bestFit="1" customWidth="1"/>
    <col min="8964" max="8964" width="12.5703125" style="7" customWidth="1"/>
    <col min="8965" max="8965" width="14" style="7" customWidth="1"/>
    <col min="8966" max="8966" width="22.42578125" style="7" customWidth="1"/>
    <col min="8967" max="8967" width="10.5703125" style="7" bestFit="1" customWidth="1"/>
    <col min="8968" max="8968" width="9.42578125" style="7" bestFit="1" customWidth="1"/>
    <col min="8969" max="8969" width="11.85546875" style="7" customWidth="1"/>
    <col min="8970" max="9203" width="9.140625" style="7"/>
    <col min="9204" max="9204" width="3.140625" style="7" customWidth="1"/>
    <col min="9205" max="9205" width="15.5703125" style="7" customWidth="1"/>
    <col min="9206" max="9206" width="55.140625" style="7" customWidth="1"/>
    <col min="9207" max="9207" width="5.85546875" style="7" customWidth="1"/>
    <col min="9208" max="9208" width="6.85546875" style="7" customWidth="1"/>
    <col min="9209" max="9211" width="10.5703125" style="7" customWidth="1"/>
    <col min="9212" max="9218" width="0" style="7" hidden="1" customWidth="1"/>
    <col min="9219" max="9219" width="11.42578125" style="7" bestFit="1" customWidth="1"/>
    <col min="9220" max="9220" width="12.5703125" style="7" customWidth="1"/>
    <col min="9221" max="9221" width="14" style="7" customWidth="1"/>
    <col min="9222" max="9222" width="22.42578125" style="7" customWidth="1"/>
    <col min="9223" max="9223" width="10.5703125" style="7" bestFit="1" customWidth="1"/>
    <col min="9224" max="9224" width="9.42578125" style="7" bestFit="1" customWidth="1"/>
    <col min="9225" max="9225" width="11.85546875" style="7" customWidth="1"/>
    <col min="9226" max="9459" width="9.140625" style="7"/>
    <col min="9460" max="9460" width="3.140625" style="7" customWidth="1"/>
    <col min="9461" max="9461" width="15.5703125" style="7" customWidth="1"/>
    <col min="9462" max="9462" width="55.140625" style="7" customWidth="1"/>
    <col min="9463" max="9463" width="5.85546875" style="7" customWidth="1"/>
    <col min="9464" max="9464" width="6.85546875" style="7" customWidth="1"/>
    <col min="9465" max="9467" width="10.5703125" style="7" customWidth="1"/>
    <col min="9468" max="9474" width="0" style="7" hidden="1" customWidth="1"/>
    <col min="9475" max="9475" width="11.42578125" style="7" bestFit="1" customWidth="1"/>
    <col min="9476" max="9476" width="12.5703125" style="7" customWidth="1"/>
    <col min="9477" max="9477" width="14" style="7" customWidth="1"/>
    <col min="9478" max="9478" width="22.42578125" style="7" customWidth="1"/>
    <col min="9479" max="9479" width="10.5703125" style="7" bestFit="1" customWidth="1"/>
    <col min="9480" max="9480" width="9.42578125" style="7" bestFit="1" customWidth="1"/>
    <col min="9481" max="9481" width="11.85546875" style="7" customWidth="1"/>
    <col min="9482" max="9715" width="9.140625" style="7"/>
    <col min="9716" max="9716" width="3.140625" style="7" customWidth="1"/>
    <col min="9717" max="9717" width="15.5703125" style="7" customWidth="1"/>
    <col min="9718" max="9718" width="55.140625" style="7" customWidth="1"/>
    <col min="9719" max="9719" width="5.85546875" style="7" customWidth="1"/>
    <col min="9720" max="9720" width="6.85546875" style="7" customWidth="1"/>
    <col min="9721" max="9723" width="10.5703125" style="7" customWidth="1"/>
    <col min="9724" max="9730" width="0" style="7" hidden="1" customWidth="1"/>
    <col min="9731" max="9731" width="11.42578125" style="7" bestFit="1" customWidth="1"/>
    <col min="9732" max="9732" width="12.5703125" style="7" customWidth="1"/>
    <col min="9733" max="9733" width="14" style="7" customWidth="1"/>
    <col min="9734" max="9734" width="22.42578125" style="7" customWidth="1"/>
    <col min="9735" max="9735" width="10.5703125" style="7" bestFit="1" customWidth="1"/>
    <col min="9736" max="9736" width="9.42578125" style="7" bestFit="1" customWidth="1"/>
    <col min="9737" max="9737" width="11.85546875" style="7" customWidth="1"/>
    <col min="9738" max="9971" width="9.140625" style="7"/>
    <col min="9972" max="9972" width="3.140625" style="7" customWidth="1"/>
    <col min="9973" max="9973" width="15.5703125" style="7" customWidth="1"/>
    <col min="9974" max="9974" width="55.140625" style="7" customWidth="1"/>
    <col min="9975" max="9975" width="5.85546875" style="7" customWidth="1"/>
    <col min="9976" max="9976" width="6.85546875" style="7" customWidth="1"/>
    <col min="9977" max="9979" width="10.5703125" style="7" customWidth="1"/>
    <col min="9980" max="9986" width="0" style="7" hidden="1" customWidth="1"/>
    <col min="9987" max="9987" width="11.42578125" style="7" bestFit="1" customWidth="1"/>
    <col min="9988" max="9988" width="12.5703125" style="7" customWidth="1"/>
    <col min="9989" max="9989" width="14" style="7" customWidth="1"/>
    <col min="9990" max="9990" width="22.42578125" style="7" customWidth="1"/>
    <col min="9991" max="9991" width="10.5703125" style="7" bestFit="1" customWidth="1"/>
    <col min="9992" max="9992" width="9.42578125" style="7" bestFit="1" customWidth="1"/>
    <col min="9993" max="9993" width="11.85546875" style="7" customWidth="1"/>
    <col min="9994" max="10227" width="9.140625" style="7"/>
    <col min="10228" max="10228" width="3.140625" style="7" customWidth="1"/>
    <col min="10229" max="10229" width="15.5703125" style="7" customWidth="1"/>
    <col min="10230" max="10230" width="55.140625" style="7" customWidth="1"/>
    <col min="10231" max="10231" width="5.85546875" style="7" customWidth="1"/>
    <col min="10232" max="10232" width="6.85546875" style="7" customWidth="1"/>
    <col min="10233" max="10235" width="10.5703125" style="7" customWidth="1"/>
    <col min="10236" max="10242" width="0" style="7" hidden="1" customWidth="1"/>
    <col min="10243" max="10243" width="11.42578125" style="7" bestFit="1" customWidth="1"/>
    <col min="10244" max="10244" width="12.5703125" style="7" customWidth="1"/>
    <col min="10245" max="10245" width="14" style="7" customWidth="1"/>
    <col min="10246" max="10246" width="22.42578125" style="7" customWidth="1"/>
    <col min="10247" max="10247" width="10.5703125" style="7" bestFit="1" customWidth="1"/>
    <col min="10248" max="10248" width="9.42578125" style="7" bestFit="1" customWidth="1"/>
    <col min="10249" max="10249" width="11.85546875" style="7" customWidth="1"/>
    <col min="10250" max="10483" width="9.140625" style="7"/>
    <col min="10484" max="10484" width="3.140625" style="7" customWidth="1"/>
    <col min="10485" max="10485" width="15.5703125" style="7" customWidth="1"/>
    <col min="10486" max="10486" width="55.140625" style="7" customWidth="1"/>
    <col min="10487" max="10487" width="5.85546875" style="7" customWidth="1"/>
    <col min="10488" max="10488" width="6.85546875" style="7" customWidth="1"/>
    <col min="10489" max="10491" width="10.5703125" style="7" customWidth="1"/>
    <col min="10492" max="10498" width="0" style="7" hidden="1" customWidth="1"/>
    <col min="10499" max="10499" width="11.42578125" style="7" bestFit="1" customWidth="1"/>
    <col min="10500" max="10500" width="12.5703125" style="7" customWidth="1"/>
    <col min="10501" max="10501" width="14" style="7" customWidth="1"/>
    <col min="10502" max="10502" width="22.42578125" style="7" customWidth="1"/>
    <col min="10503" max="10503" width="10.5703125" style="7" bestFit="1" customWidth="1"/>
    <col min="10504" max="10504" width="9.42578125" style="7" bestFit="1" customWidth="1"/>
    <col min="10505" max="10505" width="11.85546875" style="7" customWidth="1"/>
    <col min="10506" max="10739" width="9.140625" style="7"/>
    <col min="10740" max="10740" width="3.140625" style="7" customWidth="1"/>
    <col min="10741" max="10741" width="15.5703125" style="7" customWidth="1"/>
    <col min="10742" max="10742" width="55.140625" style="7" customWidth="1"/>
    <col min="10743" max="10743" width="5.85546875" style="7" customWidth="1"/>
    <col min="10744" max="10744" width="6.85546875" style="7" customWidth="1"/>
    <col min="10745" max="10747" width="10.5703125" style="7" customWidth="1"/>
    <col min="10748" max="10754" width="0" style="7" hidden="1" customWidth="1"/>
    <col min="10755" max="10755" width="11.42578125" style="7" bestFit="1" customWidth="1"/>
    <col min="10756" max="10756" width="12.5703125" style="7" customWidth="1"/>
    <col min="10757" max="10757" width="14" style="7" customWidth="1"/>
    <col min="10758" max="10758" width="22.42578125" style="7" customWidth="1"/>
    <col min="10759" max="10759" width="10.5703125" style="7" bestFit="1" customWidth="1"/>
    <col min="10760" max="10760" width="9.42578125" style="7" bestFit="1" customWidth="1"/>
    <col min="10761" max="10761" width="11.85546875" style="7" customWidth="1"/>
    <col min="10762" max="10995" width="9.140625" style="7"/>
    <col min="10996" max="10996" width="3.140625" style="7" customWidth="1"/>
    <col min="10997" max="10997" width="15.5703125" style="7" customWidth="1"/>
    <col min="10998" max="10998" width="55.140625" style="7" customWidth="1"/>
    <col min="10999" max="10999" width="5.85546875" style="7" customWidth="1"/>
    <col min="11000" max="11000" width="6.85546875" style="7" customWidth="1"/>
    <col min="11001" max="11003" width="10.5703125" style="7" customWidth="1"/>
    <col min="11004" max="11010" width="0" style="7" hidden="1" customWidth="1"/>
    <col min="11011" max="11011" width="11.42578125" style="7" bestFit="1" customWidth="1"/>
    <col min="11012" max="11012" width="12.5703125" style="7" customWidth="1"/>
    <col min="11013" max="11013" width="14" style="7" customWidth="1"/>
    <col min="11014" max="11014" width="22.42578125" style="7" customWidth="1"/>
    <col min="11015" max="11015" width="10.5703125" style="7" bestFit="1" customWidth="1"/>
    <col min="11016" max="11016" width="9.42578125" style="7" bestFit="1" customWidth="1"/>
    <col min="11017" max="11017" width="11.85546875" style="7" customWidth="1"/>
    <col min="11018" max="11251" width="9.140625" style="7"/>
    <col min="11252" max="11252" width="3.140625" style="7" customWidth="1"/>
    <col min="11253" max="11253" width="15.5703125" style="7" customWidth="1"/>
    <col min="11254" max="11254" width="55.140625" style="7" customWidth="1"/>
    <col min="11255" max="11255" width="5.85546875" style="7" customWidth="1"/>
    <col min="11256" max="11256" width="6.85546875" style="7" customWidth="1"/>
    <col min="11257" max="11259" width="10.5703125" style="7" customWidth="1"/>
    <col min="11260" max="11266" width="0" style="7" hidden="1" customWidth="1"/>
    <col min="11267" max="11267" width="11.42578125" style="7" bestFit="1" customWidth="1"/>
    <col min="11268" max="11268" width="12.5703125" style="7" customWidth="1"/>
    <col min="11269" max="11269" width="14" style="7" customWidth="1"/>
    <col min="11270" max="11270" width="22.42578125" style="7" customWidth="1"/>
    <col min="11271" max="11271" width="10.5703125" style="7" bestFit="1" customWidth="1"/>
    <col min="11272" max="11272" width="9.42578125" style="7" bestFit="1" customWidth="1"/>
    <col min="11273" max="11273" width="11.85546875" style="7" customWidth="1"/>
    <col min="11274" max="11507" width="9.140625" style="7"/>
    <col min="11508" max="11508" width="3.140625" style="7" customWidth="1"/>
    <col min="11509" max="11509" width="15.5703125" style="7" customWidth="1"/>
    <col min="11510" max="11510" width="55.140625" style="7" customWidth="1"/>
    <col min="11511" max="11511" width="5.85546875" style="7" customWidth="1"/>
    <col min="11512" max="11512" width="6.85546875" style="7" customWidth="1"/>
    <col min="11513" max="11515" width="10.5703125" style="7" customWidth="1"/>
    <col min="11516" max="11522" width="0" style="7" hidden="1" customWidth="1"/>
    <col min="11523" max="11523" width="11.42578125" style="7" bestFit="1" customWidth="1"/>
    <col min="11524" max="11524" width="12.5703125" style="7" customWidth="1"/>
    <col min="11525" max="11525" width="14" style="7" customWidth="1"/>
    <col min="11526" max="11526" width="22.42578125" style="7" customWidth="1"/>
    <col min="11527" max="11527" width="10.5703125" style="7" bestFit="1" customWidth="1"/>
    <col min="11528" max="11528" width="9.42578125" style="7" bestFit="1" customWidth="1"/>
    <col min="11529" max="11529" width="11.85546875" style="7" customWidth="1"/>
    <col min="11530" max="11763" width="9.140625" style="7"/>
    <col min="11764" max="11764" width="3.140625" style="7" customWidth="1"/>
    <col min="11765" max="11765" width="15.5703125" style="7" customWidth="1"/>
    <col min="11766" max="11766" width="55.140625" style="7" customWidth="1"/>
    <col min="11767" max="11767" width="5.85546875" style="7" customWidth="1"/>
    <col min="11768" max="11768" width="6.85546875" style="7" customWidth="1"/>
    <col min="11769" max="11771" width="10.5703125" style="7" customWidth="1"/>
    <col min="11772" max="11778" width="0" style="7" hidden="1" customWidth="1"/>
    <col min="11779" max="11779" width="11.42578125" style="7" bestFit="1" customWidth="1"/>
    <col min="11780" max="11780" width="12.5703125" style="7" customWidth="1"/>
    <col min="11781" max="11781" width="14" style="7" customWidth="1"/>
    <col min="11782" max="11782" width="22.42578125" style="7" customWidth="1"/>
    <col min="11783" max="11783" width="10.5703125" style="7" bestFit="1" customWidth="1"/>
    <col min="11784" max="11784" width="9.42578125" style="7" bestFit="1" customWidth="1"/>
    <col min="11785" max="11785" width="11.85546875" style="7" customWidth="1"/>
    <col min="11786" max="12019" width="9.140625" style="7"/>
    <col min="12020" max="12020" width="3.140625" style="7" customWidth="1"/>
    <col min="12021" max="12021" width="15.5703125" style="7" customWidth="1"/>
    <col min="12022" max="12022" width="55.140625" style="7" customWidth="1"/>
    <col min="12023" max="12023" width="5.85546875" style="7" customWidth="1"/>
    <col min="12024" max="12024" width="6.85546875" style="7" customWidth="1"/>
    <col min="12025" max="12027" width="10.5703125" style="7" customWidth="1"/>
    <col min="12028" max="12034" width="0" style="7" hidden="1" customWidth="1"/>
    <col min="12035" max="12035" width="11.42578125" style="7" bestFit="1" customWidth="1"/>
    <col min="12036" max="12036" width="12.5703125" style="7" customWidth="1"/>
    <col min="12037" max="12037" width="14" style="7" customWidth="1"/>
    <col min="12038" max="12038" width="22.42578125" style="7" customWidth="1"/>
    <col min="12039" max="12039" width="10.5703125" style="7" bestFit="1" customWidth="1"/>
    <col min="12040" max="12040" width="9.42578125" style="7" bestFit="1" customWidth="1"/>
    <col min="12041" max="12041" width="11.85546875" style="7" customWidth="1"/>
    <col min="12042" max="12275" width="9.140625" style="7"/>
    <col min="12276" max="12276" width="3.140625" style="7" customWidth="1"/>
    <col min="12277" max="12277" width="15.5703125" style="7" customWidth="1"/>
    <col min="12278" max="12278" width="55.140625" style="7" customWidth="1"/>
    <col min="12279" max="12279" width="5.85546875" style="7" customWidth="1"/>
    <col min="12280" max="12280" width="6.85546875" style="7" customWidth="1"/>
    <col min="12281" max="12283" width="10.5703125" style="7" customWidth="1"/>
    <col min="12284" max="12290" width="0" style="7" hidden="1" customWidth="1"/>
    <col min="12291" max="12291" width="11.42578125" style="7" bestFit="1" customWidth="1"/>
    <col min="12292" max="12292" width="12.5703125" style="7" customWidth="1"/>
    <col min="12293" max="12293" width="14" style="7" customWidth="1"/>
    <col min="12294" max="12294" width="22.42578125" style="7" customWidth="1"/>
    <col min="12295" max="12295" width="10.5703125" style="7" bestFit="1" customWidth="1"/>
    <col min="12296" max="12296" width="9.42578125" style="7" bestFit="1" customWidth="1"/>
    <col min="12297" max="12297" width="11.85546875" style="7" customWidth="1"/>
    <col min="12298" max="12531" width="9.140625" style="7"/>
    <col min="12532" max="12532" width="3.140625" style="7" customWidth="1"/>
    <col min="12533" max="12533" width="15.5703125" style="7" customWidth="1"/>
    <col min="12534" max="12534" width="55.140625" style="7" customWidth="1"/>
    <col min="12535" max="12535" width="5.85546875" style="7" customWidth="1"/>
    <col min="12536" max="12536" width="6.85546875" style="7" customWidth="1"/>
    <col min="12537" max="12539" width="10.5703125" style="7" customWidth="1"/>
    <col min="12540" max="12546" width="0" style="7" hidden="1" customWidth="1"/>
    <col min="12547" max="12547" width="11.42578125" style="7" bestFit="1" customWidth="1"/>
    <col min="12548" max="12548" width="12.5703125" style="7" customWidth="1"/>
    <col min="12549" max="12549" width="14" style="7" customWidth="1"/>
    <col min="12550" max="12550" width="22.42578125" style="7" customWidth="1"/>
    <col min="12551" max="12551" width="10.5703125" style="7" bestFit="1" customWidth="1"/>
    <col min="12552" max="12552" width="9.42578125" style="7" bestFit="1" customWidth="1"/>
    <col min="12553" max="12553" width="11.85546875" style="7" customWidth="1"/>
    <col min="12554" max="12787" width="9.140625" style="7"/>
    <col min="12788" max="12788" width="3.140625" style="7" customWidth="1"/>
    <col min="12789" max="12789" width="15.5703125" style="7" customWidth="1"/>
    <col min="12790" max="12790" width="55.140625" style="7" customWidth="1"/>
    <col min="12791" max="12791" width="5.85546875" style="7" customWidth="1"/>
    <col min="12792" max="12792" width="6.85546875" style="7" customWidth="1"/>
    <col min="12793" max="12795" width="10.5703125" style="7" customWidth="1"/>
    <col min="12796" max="12802" width="0" style="7" hidden="1" customWidth="1"/>
    <col min="12803" max="12803" width="11.42578125" style="7" bestFit="1" customWidth="1"/>
    <col min="12804" max="12804" width="12.5703125" style="7" customWidth="1"/>
    <col min="12805" max="12805" width="14" style="7" customWidth="1"/>
    <col min="12806" max="12806" width="22.42578125" style="7" customWidth="1"/>
    <col min="12807" max="12807" width="10.5703125" style="7" bestFit="1" customWidth="1"/>
    <col min="12808" max="12808" width="9.42578125" style="7" bestFit="1" customWidth="1"/>
    <col min="12809" max="12809" width="11.85546875" style="7" customWidth="1"/>
    <col min="12810" max="13043" width="9.140625" style="7"/>
    <col min="13044" max="13044" width="3.140625" style="7" customWidth="1"/>
    <col min="13045" max="13045" width="15.5703125" style="7" customWidth="1"/>
    <col min="13046" max="13046" width="55.140625" style="7" customWidth="1"/>
    <col min="13047" max="13047" width="5.85546875" style="7" customWidth="1"/>
    <col min="13048" max="13048" width="6.85546875" style="7" customWidth="1"/>
    <col min="13049" max="13051" width="10.5703125" style="7" customWidth="1"/>
    <col min="13052" max="13058" width="0" style="7" hidden="1" customWidth="1"/>
    <col min="13059" max="13059" width="11.42578125" style="7" bestFit="1" customWidth="1"/>
    <col min="13060" max="13060" width="12.5703125" style="7" customWidth="1"/>
    <col min="13061" max="13061" width="14" style="7" customWidth="1"/>
    <col min="13062" max="13062" width="22.42578125" style="7" customWidth="1"/>
    <col min="13063" max="13063" width="10.5703125" style="7" bestFit="1" customWidth="1"/>
    <col min="13064" max="13064" width="9.42578125" style="7" bestFit="1" customWidth="1"/>
    <col min="13065" max="13065" width="11.85546875" style="7" customWidth="1"/>
    <col min="13066" max="13299" width="9.140625" style="7"/>
    <col min="13300" max="13300" width="3.140625" style="7" customWidth="1"/>
    <col min="13301" max="13301" width="15.5703125" style="7" customWidth="1"/>
    <col min="13302" max="13302" width="55.140625" style="7" customWidth="1"/>
    <col min="13303" max="13303" width="5.85546875" style="7" customWidth="1"/>
    <col min="13304" max="13304" width="6.85546875" style="7" customWidth="1"/>
    <col min="13305" max="13307" width="10.5703125" style="7" customWidth="1"/>
    <col min="13308" max="13314" width="0" style="7" hidden="1" customWidth="1"/>
    <col min="13315" max="13315" width="11.42578125" style="7" bestFit="1" customWidth="1"/>
    <col min="13316" max="13316" width="12.5703125" style="7" customWidth="1"/>
    <col min="13317" max="13317" width="14" style="7" customWidth="1"/>
    <col min="13318" max="13318" width="22.42578125" style="7" customWidth="1"/>
    <col min="13319" max="13319" width="10.5703125" style="7" bestFit="1" customWidth="1"/>
    <col min="13320" max="13320" width="9.42578125" style="7" bestFit="1" customWidth="1"/>
    <col min="13321" max="13321" width="11.85546875" style="7" customWidth="1"/>
    <col min="13322" max="13555" width="9.140625" style="7"/>
    <col min="13556" max="13556" width="3.140625" style="7" customWidth="1"/>
    <col min="13557" max="13557" width="15.5703125" style="7" customWidth="1"/>
    <col min="13558" max="13558" width="55.140625" style="7" customWidth="1"/>
    <col min="13559" max="13559" width="5.85546875" style="7" customWidth="1"/>
    <col min="13560" max="13560" width="6.85546875" style="7" customWidth="1"/>
    <col min="13561" max="13563" width="10.5703125" style="7" customWidth="1"/>
    <col min="13564" max="13570" width="0" style="7" hidden="1" customWidth="1"/>
    <col min="13571" max="13571" width="11.42578125" style="7" bestFit="1" customWidth="1"/>
    <col min="13572" max="13572" width="12.5703125" style="7" customWidth="1"/>
    <col min="13573" max="13573" width="14" style="7" customWidth="1"/>
    <col min="13574" max="13574" width="22.42578125" style="7" customWidth="1"/>
    <col min="13575" max="13575" width="10.5703125" style="7" bestFit="1" customWidth="1"/>
    <col min="13576" max="13576" width="9.42578125" style="7" bestFit="1" customWidth="1"/>
    <col min="13577" max="13577" width="11.85546875" style="7" customWidth="1"/>
    <col min="13578" max="13811" width="9.140625" style="7"/>
    <col min="13812" max="13812" width="3.140625" style="7" customWidth="1"/>
    <col min="13813" max="13813" width="15.5703125" style="7" customWidth="1"/>
    <col min="13814" max="13814" width="55.140625" style="7" customWidth="1"/>
    <col min="13815" max="13815" width="5.85546875" style="7" customWidth="1"/>
    <col min="13816" max="13816" width="6.85546875" style="7" customWidth="1"/>
    <col min="13817" max="13819" width="10.5703125" style="7" customWidth="1"/>
    <col min="13820" max="13826" width="0" style="7" hidden="1" customWidth="1"/>
    <col min="13827" max="13827" width="11.42578125" style="7" bestFit="1" customWidth="1"/>
    <col min="13828" max="13828" width="12.5703125" style="7" customWidth="1"/>
    <col min="13829" max="13829" width="14" style="7" customWidth="1"/>
    <col min="13830" max="13830" width="22.42578125" style="7" customWidth="1"/>
    <col min="13831" max="13831" width="10.5703125" style="7" bestFit="1" customWidth="1"/>
    <col min="13832" max="13832" width="9.42578125" style="7" bestFit="1" customWidth="1"/>
    <col min="13833" max="13833" width="11.85546875" style="7" customWidth="1"/>
    <col min="13834" max="14067" width="9.140625" style="7"/>
    <col min="14068" max="14068" width="3.140625" style="7" customWidth="1"/>
    <col min="14069" max="14069" width="15.5703125" style="7" customWidth="1"/>
    <col min="14070" max="14070" width="55.140625" style="7" customWidth="1"/>
    <col min="14071" max="14071" width="5.85546875" style="7" customWidth="1"/>
    <col min="14072" max="14072" width="6.85546875" style="7" customWidth="1"/>
    <col min="14073" max="14075" width="10.5703125" style="7" customWidth="1"/>
    <col min="14076" max="14082" width="0" style="7" hidden="1" customWidth="1"/>
    <col min="14083" max="14083" width="11.42578125" style="7" bestFit="1" customWidth="1"/>
    <col min="14084" max="14084" width="12.5703125" style="7" customWidth="1"/>
    <col min="14085" max="14085" width="14" style="7" customWidth="1"/>
    <col min="14086" max="14086" width="22.42578125" style="7" customWidth="1"/>
    <col min="14087" max="14087" width="10.5703125" style="7" bestFit="1" customWidth="1"/>
    <col min="14088" max="14088" width="9.42578125" style="7" bestFit="1" customWidth="1"/>
    <col min="14089" max="14089" width="11.85546875" style="7" customWidth="1"/>
    <col min="14090" max="14323" width="9.140625" style="7"/>
    <col min="14324" max="14324" width="3.140625" style="7" customWidth="1"/>
    <col min="14325" max="14325" width="15.5703125" style="7" customWidth="1"/>
    <col min="14326" max="14326" width="55.140625" style="7" customWidth="1"/>
    <col min="14327" max="14327" width="5.85546875" style="7" customWidth="1"/>
    <col min="14328" max="14328" width="6.85546875" style="7" customWidth="1"/>
    <col min="14329" max="14331" width="10.5703125" style="7" customWidth="1"/>
    <col min="14332" max="14338" width="0" style="7" hidden="1" customWidth="1"/>
    <col min="14339" max="14339" width="11.42578125" style="7" bestFit="1" customWidth="1"/>
    <col min="14340" max="14340" width="12.5703125" style="7" customWidth="1"/>
    <col min="14341" max="14341" width="14" style="7" customWidth="1"/>
    <col min="14342" max="14342" width="22.42578125" style="7" customWidth="1"/>
    <col min="14343" max="14343" width="10.5703125" style="7" bestFit="1" customWidth="1"/>
    <col min="14344" max="14344" width="9.42578125" style="7" bestFit="1" customWidth="1"/>
    <col min="14345" max="14345" width="11.85546875" style="7" customWidth="1"/>
    <col min="14346" max="14579" width="9.140625" style="7"/>
    <col min="14580" max="14580" width="3.140625" style="7" customWidth="1"/>
    <col min="14581" max="14581" width="15.5703125" style="7" customWidth="1"/>
    <col min="14582" max="14582" width="55.140625" style="7" customWidth="1"/>
    <col min="14583" max="14583" width="5.85546875" style="7" customWidth="1"/>
    <col min="14584" max="14584" width="6.85546875" style="7" customWidth="1"/>
    <col min="14585" max="14587" width="10.5703125" style="7" customWidth="1"/>
    <col min="14588" max="14594" width="0" style="7" hidden="1" customWidth="1"/>
    <col min="14595" max="14595" width="11.42578125" style="7" bestFit="1" customWidth="1"/>
    <col min="14596" max="14596" width="12.5703125" style="7" customWidth="1"/>
    <col min="14597" max="14597" width="14" style="7" customWidth="1"/>
    <col min="14598" max="14598" width="22.42578125" style="7" customWidth="1"/>
    <col min="14599" max="14599" width="10.5703125" style="7" bestFit="1" customWidth="1"/>
    <col min="14600" max="14600" width="9.42578125" style="7" bestFit="1" customWidth="1"/>
    <col min="14601" max="14601" width="11.85546875" style="7" customWidth="1"/>
    <col min="14602" max="14835" width="9.140625" style="7"/>
    <col min="14836" max="14836" width="3.140625" style="7" customWidth="1"/>
    <col min="14837" max="14837" width="15.5703125" style="7" customWidth="1"/>
    <col min="14838" max="14838" width="55.140625" style="7" customWidth="1"/>
    <col min="14839" max="14839" width="5.85546875" style="7" customWidth="1"/>
    <col min="14840" max="14840" width="6.85546875" style="7" customWidth="1"/>
    <col min="14841" max="14843" width="10.5703125" style="7" customWidth="1"/>
    <col min="14844" max="14850" width="0" style="7" hidden="1" customWidth="1"/>
    <col min="14851" max="14851" width="11.42578125" style="7" bestFit="1" customWidth="1"/>
    <col min="14852" max="14852" width="12.5703125" style="7" customWidth="1"/>
    <col min="14853" max="14853" width="14" style="7" customWidth="1"/>
    <col min="14854" max="14854" width="22.42578125" style="7" customWidth="1"/>
    <col min="14855" max="14855" width="10.5703125" style="7" bestFit="1" customWidth="1"/>
    <col min="14856" max="14856" width="9.42578125" style="7" bestFit="1" customWidth="1"/>
    <col min="14857" max="14857" width="11.85546875" style="7" customWidth="1"/>
    <col min="14858" max="15091" width="9.140625" style="7"/>
    <col min="15092" max="15092" width="3.140625" style="7" customWidth="1"/>
    <col min="15093" max="15093" width="15.5703125" style="7" customWidth="1"/>
    <col min="15094" max="15094" width="55.140625" style="7" customWidth="1"/>
    <col min="15095" max="15095" width="5.85546875" style="7" customWidth="1"/>
    <col min="15096" max="15096" width="6.85546875" style="7" customWidth="1"/>
    <col min="15097" max="15099" width="10.5703125" style="7" customWidth="1"/>
    <col min="15100" max="15106" width="0" style="7" hidden="1" customWidth="1"/>
    <col min="15107" max="15107" width="11.42578125" style="7" bestFit="1" customWidth="1"/>
    <col min="15108" max="15108" width="12.5703125" style="7" customWidth="1"/>
    <col min="15109" max="15109" width="14" style="7" customWidth="1"/>
    <col min="15110" max="15110" width="22.42578125" style="7" customWidth="1"/>
    <col min="15111" max="15111" width="10.5703125" style="7" bestFit="1" customWidth="1"/>
    <col min="15112" max="15112" width="9.42578125" style="7" bestFit="1" customWidth="1"/>
    <col min="15113" max="15113" width="11.85546875" style="7" customWidth="1"/>
    <col min="15114" max="15347" width="9.140625" style="7"/>
    <col min="15348" max="15348" width="3.140625" style="7" customWidth="1"/>
    <col min="15349" max="15349" width="15.5703125" style="7" customWidth="1"/>
    <col min="15350" max="15350" width="55.140625" style="7" customWidth="1"/>
    <col min="15351" max="15351" width="5.85546875" style="7" customWidth="1"/>
    <col min="15352" max="15352" width="6.85546875" style="7" customWidth="1"/>
    <col min="15353" max="15355" width="10.5703125" style="7" customWidth="1"/>
    <col min="15356" max="15362" width="0" style="7" hidden="1" customWidth="1"/>
    <col min="15363" max="15363" width="11.42578125" style="7" bestFit="1" customWidth="1"/>
    <col min="15364" max="15364" width="12.5703125" style="7" customWidth="1"/>
    <col min="15365" max="15365" width="14" style="7" customWidth="1"/>
    <col min="15366" max="15366" width="22.42578125" style="7" customWidth="1"/>
    <col min="15367" max="15367" width="10.5703125" style="7" bestFit="1" customWidth="1"/>
    <col min="15368" max="15368" width="9.42578125" style="7" bestFit="1" customWidth="1"/>
    <col min="15369" max="15369" width="11.85546875" style="7" customWidth="1"/>
    <col min="15370" max="15603" width="9.140625" style="7"/>
    <col min="15604" max="15604" width="3.140625" style="7" customWidth="1"/>
    <col min="15605" max="15605" width="15.5703125" style="7" customWidth="1"/>
    <col min="15606" max="15606" width="55.140625" style="7" customWidth="1"/>
    <col min="15607" max="15607" width="5.85546875" style="7" customWidth="1"/>
    <col min="15608" max="15608" width="6.85546875" style="7" customWidth="1"/>
    <col min="15609" max="15611" width="10.5703125" style="7" customWidth="1"/>
    <col min="15612" max="15618" width="0" style="7" hidden="1" customWidth="1"/>
    <col min="15619" max="15619" width="11.42578125" style="7" bestFit="1" customWidth="1"/>
    <col min="15620" max="15620" width="12.5703125" style="7" customWidth="1"/>
    <col min="15621" max="15621" width="14" style="7" customWidth="1"/>
    <col min="15622" max="15622" width="22.42578125" style="7" customWidth="1"/>
    <col min="15623" max="15623" width="10.5703125" style="7" bestFit="1" customWidth="1"/>
    <col min="15624" max="15624" width="9.42578125" style="7" bestFit="1" customWidth="1"/>
    <col min="15625" max="15625" width="11.85546875" style="7" customWidth="1"/>
    <col min="15626" max="15859" width="9.140625" style="7"/>
    <col min="15860" max="15860" width="3.140625" style="7" customWidth="1"/>
    <col min="15861" max="15861" width="15.5703125" style="7" customWidth="1"/>
    <col min="15862" max="15862" width="55.140625" style="7" customWidth="1"/>
    <col min="15863" max="15863" width="5.85546875" style="7" customWidth="1"/>
    <col min="15864" max="15864" width="6.85546875" style="7" customWidth="1"/>
    <col min="15865" max="15867" width="10.5703125" style="7" customWidth="1"/>
    <col min="15868" max="15874" width="0" style="7" hidden="1" customWidth="1"/>
    <col min="15875" max="15875" width="11.42578125" style="7" bestFit="1" customWidth="1"/>
    <col min="15876" max="15876" width="12.5703125" style="7" customWidth="1"/>
    <col min="15877" max="15877" width="14" style="7" customWidth="1"/>
    <col min="15878" max="15878" width="22.42578125" style="7" customWidth="1"/>
    <col min="15879" max="15879" width="10.5703125" style="7" bestFit="1" customWidth="1"/>
    <col min="15880" max="15880" width="9.42578125" style="7" bestFit="1" customWidth="1"/>
    <col min="15881" max="15881" width="11.85546875" style="7" customWidth="1"/>
    <col min="15882" max="16115" width="9.140625" style="7"/>
    <col min="16116" max="16116" width="3.140625" style="7" customWidth="1"/>
    <col min="16117" max="16117" width="15.5703125" style="7" customWidth="1"/>
    <col min="16118" max="16118" width="55.140625" style="7" customWidth="1"/>
    <col min="16119" max="16119" width="5.85546875" style="7" customWidth="1"/>
    <col min="16120" max="16120" width="6.85546875" style="7" customWidth="1"/>
    <col min="16121" max="16123" width="10.5703125" style="7" customWidth="1"/>
    <col min="16124" max="16130" width="0" style="7" hidden="1" customWidth="1"/>
    <col min="16131" max="16131" width="11.42578125" style="7" bestFit="1" customWidth="1"/>
    <col min="16132" max="16132" width="12.5703125" style="7" customWidth="1"/>
    <col min="16133" max="16133" width="14" style="7" customWidth="1"/>
    <col min="16134" max="16134" width="22.42578125" style="7" customWidth="1"/>
    <col min="16135" max="16135" width="10.5703125" style="7" bestFit="1" customWidth="1"/>
    <col min="16136" max="16136" width="9.42578125" style="7" bestFit="1" customWidth="1"/>
    <col min="16137" max="16137" width="11.85546875" style="7" customWidth="1"/>
    <col min="16138" max="16379" width="9.140625" style="7"/>
    <col min="16380" max="16383" width="9.140625" style="7" customWidth="1"/>
    <col min="16384" max="16384" width="9.140625" style="7"/>
  </cols>
  <sheetData>
    <row r="1" spans="1:15" ht="27.75" hidden="1" customHeight="1" thickBot="1" x14ac:dyDescent="0.25">
      <c r="L1" s="71"/>
      <c r="M1" s="71"/>
      <c r="N1" s="71"/>
    </row>
    <row r="2" spans="1:15" ht="25.5" customHeight="1" x14ac:dyDescent="0.2">
      <c r="K2" s="74" t="s">
        <v>19</v>
      </c>
      <c r="L2" s="74"/>
      <c r="M2" s="74"/>
      <c r="N2" s="74"/>
      <c r="O2" s="74"/>
    </row>
    <row r="3" spans="1:15" ht="15.75" x14ac:dyDescent="0.2">
      <c r="B3" s="72" t="s">
        <v>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ht="15.75" x14ac:dyDescent="0.2">
      <c r="B4" s="72" t="s">
        <v>20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1:15" ht="42" customHeight="1" x14ac:dyDescent="0.2">
      <c r="A5" s="73" t="s">
        <v>18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5" ht="34.5" customHeight="1" thickBot="1" x14ac:dyDescent="0.25">
      <c r="A6" s="70" t="s">
        <v>11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5" ht="22.5" hidden="1" customHeight="1" thickBot="1" x14ac:dyDescent="0.25">
      <c r="A7" s="78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5" ht="40.5" customHeight="1" x14ac:dyDescent="0.2">
      <c r="A8" s="80" t="s">
        <v>0</v>
      </c>
      <c r="B8" s="82" t="s">
        <v>13</v>
      </c>
      <c r="C8" s="94" t="s">
        <v>17</v>
      </c>
      <c r="D8" s="82" t="s">
        <v>42</v>
      </c>
      <c r="E8" s="84" t="s">
        <v>1</v>
      </c>
      <c r="F8" s="86" t="s">
        <v>2</v>
      </c>
      <c r="G8" s="87"/>
      <c r="H8" s="88" t="s">
        <v>5</v>
      </c>
      <c r="I8" s="89"/>
      <c r="J8" s="90"/>
      <c r="K8" s="91" t="s">
        <v>6</v>
      </c>
      <c r="L8" s="92"/>
      <c r="M8" s="92"/>
      <c r="N8" s="93"/>
      <c r="O8" s="95" t="s">
        <v>10</v>
      </c>
    </row>
    <row r="9" spans="1:15" ht="168" customHeight="1" thickBot="1" x14ac:dyDescent="0.25">
      <c r="A9" s="81"/>
      <c r="B9" s="83"/>
      <c r="C9" s="118"/>
      <c r="D9" s="83"/>
      <c r="E9" s="85"/>
      <c r="F9" s="37" t="s">
        <v>44</v>
      </c>
      <c r="G9" s="61" t="s">
        <v>43</v>
      </c>
      <c r="H9" s="62" t="s">
        <v>12</v>
      </c>
      <c r="I9" s="38" t="s">
        <v>3</v>
      </c>
      <c r="J9" s="42" t="s">
        <v>16</v>
      </c>
      <c r="K9" s="40" t="s">
        <v>15</v>
      </c>
      <c r="L9" s="41" t="s">
        <v>4</v>
      </c>
      <c r="M9" s="39" t="s">
        <v>8</v>
      </c>
      <c r="N9" s="42" t="s">
        <v>9</v>
      </c>
      <c r="O9" s="114"/>
    </row>
    <row r="10" spans="1:15" s="1" customFormat="1" ht="42" customHeight="1" x14ac:dyDescent="0.25">
      <c r="A10" s="64">
        <v>1</v>
      </c>
      <c r="B10" s="119" t="s">
        <v>21</v>
      </c>
      <c r="C10" s="105" t="s">
        <v>46</v>
      </c>
      <c r="D10" s="65" t="s">
        <v>14</v>
      </c>
      <c r="E10" s="106">
        <v>9</v>
      </c>
      <c r="F10" s="112">
        <v>90.2</v>
      </c>
      <c r="G10" s="113">
        <v>94.3</v>
      </c>
      <c r="H10" s="48">
        <f>AVERAGE(F10,G10)</f>
        <v>92.25</v>
      </c>
      <c r="I10" s="43">
        <f t="shared" ref="I10:I49" si="0">SQRT(VAR(F10:G10))</f>
        <v>2.8991378028648409</v>
      </c>
      <c r="J10" s="49">
        <f>I10/H10*100</f>
        <v>3.1426968052735407</v>
      </c>
      <c r="K10" s="44">
        <f>E10*SUM(F10:G10)/COLUMNS(F10:G10)</f>
        <v>830.25</v>
      </c>
      <c r="L10" s="45">
        <f t="shared" ref="L10:L49" si="1">K10/E10</f>
        <v>92.25</v>
      </c>
      <c r="M10" s="58">
        <f>ROUND(L10,2)</f>
        <v>92.25</v>
      </c>
      <c r="N10" s="58">
        <f t="shared" ref="N10:N49" si="2">M10*E10</f>
        <v>830.25</v>
      </c>
      <c r="O10" s="115">
        <f>F10*E10</f>
        <v>811.80000000000007</v>
      </c>
    </row>
    <row r="11" spans="1:15" s="1" customFormat="1" ht="42" customHeight="1" x14ac:dyDescent="0.25">
      <c r="A11" s="66">
        <v>2</v>
      </c>
      <c r="B11" s="104" t="s">
        <v>21</v>
      </c>
      <c r="C11" s="107" t="s">
        <v>46</v>
      </c>
      <c r="D11" s="67" t="s">
        <v>14</v>
      </c>
      <c r="E11" s="108">
        <v>2</v>
      </c>
      <c r="F11" s="112">
        <v>57.2</v>
      </c>
      <c r="G11" s="113">
        <v>59.8</v>
      </c>
      <c r="H11" s="50">
        <f t="shared" ref="H11:H49" si="3">AVERAGE(F11,G11)</f>
        <v>58.5</v>
      </c>
      <c r="I11" s="46">
        <f t="shared" si="0"/>
        <v>1.8384776310850195</v>
      </c>
      <c r="J11" s="51">
        <f t="shared" ref="J11:J49" si="4">I11/H11*100</f>
        <v>3.142696805273538</v>
      </c>
      <c r="K11" s="56">
        <f t="shared" ref="K11:K49" si="5">E11*SUM(F11:G11)/COLUMNS(F11:G11)</f>
        <v>117</v>
      </c>
      <c r="L11" s="47">
        <f t="shared" si="1"/>
        <v>58.5</v>
      </c>
      <c r="M11" s="55">
        <f t="shared" ref="M11:M49" si="6">ROUND(L11,2)</f>
        <v>58.5</v>
      </c>
      <c r="N11" s="55">
        <f t="shared" si="2"/>
        <v>117</v>
      </c>
      <c r="O11" s="116">
        <f t="shared" ref="O11:O49" si="7">F11*E11</f>
        <v>114.4</v>
      </c>
    </row>
    <row r="12" spans="1:15" s="1" customFormat="1" ht="42" customHeight="1" x14ac:dyDescent="0.25">
      <c r="A12" s="66">
        <v>3</v>
      </c>
      <c r="B12" s="104" t="s">
        <v>21</v>
      </c>
      <c r="C12" s="107" t="s">
        <v>46</v>
      </c>
      <c r="D12" s="67" t="s">
        <v>14</v>
      </c>
      <c r="E12" s="108">
        <v>3</v>
      </c>
      <c r="F12" s="112">
        <v>275</v>
      </c>
      <c r="G12" s="113">
        <v>287.5</v>
      </c>
      <c r="H12" s="50">
        <f t="shared" si="3"/>
        <v>281.25</v>
      </c>
      <c r="I12" s="46">
        <f t="shared" si="0"/>
        <v>8.8388347648318444</v>
      </c>
      <c r="J12" s="51">
        <f t="shared" si="4"/>
        <v>3.1426968052735447</v>
      </c>
      <c r="K12" s="56">
        <f t="shared" si="5"/>
        <v>843.75</v>
      </c>
      <c r="L12" s="47">
        <f t="shared" si="1"/>
        <v>281.25</v>
      </c>
      <c r="M12" s="55">
        <f t="shared" si="6"/>
        <v>281.25</v>
      </c>
      <c r="N12" s="55">
        <f t="shared" si="2"/>
        <v>843.75</v>
      </c>
      <c r="O12" s="116">
        <f t="shared" si="7"/>
        <v>825</v>
      </c>
    </row>
    <row r="13" spans="1:15" s="1" customFormat="1" ht="42" customHeight="1" x14ac:dyDescent="0.25">
      <c r="A13" s="66">
        <v>4</v>
      </c>
      <c r="B13" s="104" t="s">
        <v>21</v>
      </c>
      <c r="C13" s="109" t="s">
        <v>46</v>
      </c>
      <c r="D13" s="67" t="s">
        <v>14</v>
      </c>
      <c r="E13" s="108">
        <v>7</v>
      </c>
      <c r="F13" s="112">
        <v>572</v>
      </c>
      <c r="G13" s="113">
        <v>598</v>
      </c>
      <c r="H13" s="50">
        <f t="shared" si="3"/>
        <v>585</v>
      </c>
      <c r="I13" s="46">
        <f t="shared" si="0"/>
        <v>18.384776310850235</v>
      </c>
      <c r="J13" s="51">
        <f t="shared" si="4"/>
        <v>3.1426968052735447</v>
      </c>
      <c r="K13" s="56">
        <f t="shared" si="5"/>
        <v>4095</v>
      </c>
      <c r="L13" s="47">
        <f t="shared" si="1"/>
        <v>585</v>
      </c>
      <c r="M13" s="55">
        <f t="shared" si="6"/>
        <v>585</v>
      </c>
      <c r="N13" s="55">
        <f t="shared" si="2"/>
        <v>4095</v>
      </c>
      <c r="O13" s="116">
        <f t="shared" si="7"/>
        <v>4004</v>
      </c>
    </row>
    <row r="14" spans="1:15" s="1" customFormat="1" ht="42" customHeight="1" x14ac:dyDescent="0.25">
      <c r="A14" s="66">
        <v>5</v>
      </c>
      <c r="B14" s="104" t="s">
        <v>21</v>
      </c>
      <c r="C14" s="107" t="s">
        <v>46</v>
      </c>
      <c r="D14" s="67" t="s">
        <v>14</v>
      </c>
      <c r="E14" s="108">
        <v>2</v>
      </c>
      <c r="F14" s="112">
        <v>423.5</v>
      </c>
      <c r="G14" s="113">
        <v>442.75</v>
      </c>
      <c r="H14" s="50">
        <f t="shared" si="3"/>
        <v>433.125</v>
      </c>
      <c r="I14" s="46">
        <f t="shared" si="0"/>
        <v>13.61180553784104</v>
      </c>
      <c r="J14" s="51">
        <f t="shared" si="4"/>
        <v>3.1426968052735447</v>
      </c>
      <c r="K14" s="56">
        <f t="shared" si="5"/>
        <v>866.25</v>
      </c>
      <c r="L14" s="47">
        <f t="shared" si="1"/>
        <v>433.125</v>
      </c>
      <c r="M14" s="55">
        <f t="shared" si="6"/>
        <v>433.13</v>
      </c>
      <c r="N14" s="55">
        <f t="shared" si="2"/>
        <v>866.26</v>
      </c>
      <c r="O14" s="116">
        <f t="shared" si="7"/>
        <v>847</v>
      </c>
    </row>
    <row r="15" spans="1:15" s="1" customFormat="1" ht="42" customHeight="1" x14ac:dyDescent="0.25">
      <c r="A15" s="66">
        <v>6</v>
      </c>
      <c r="B15" s="104" t="s">
        <v>21</v>
      </c>
      <c r="C15" s="107" t="s">
        <v>46</v>
      </c>
      <c r="D15" s="67" t="s">
        <v>14</v>
      </c>
      <c r="E15" s="108">
        <v>58</v>
      </c>
      <c r="F15" s="112">
        <v>720.5</v>
      </c>
      <c r="G15" s="113">
        <v>753.25</v>
      </c>
      <c r="H15" s="50">
        <f t="shared" si="3"/>
        <v>736.875</v>
      </c>
      <c r="I15" s="46">
        <f t="shared" si="0"/>
        <v>23.15774708385943</v>
      </c>
      <c r="J15" s="51">
        <f t="shared" si="4"/>
        <v>3.1426968052735442</v>
      </c>
      <c r="K15" s="56">
        <f t="shared" si="5"/>
        <v>42738.75</v>
      </c>
      <c r="L15" s="47">
        <f t="shared" si="1"/>
        <v>736.875</v>
      </c>
      <c r="M15" s="55">
        <f t="shared" si="6"/>
        <v>736.88</v>
      </c>
      <c r="N15" s="55">
        <f t="shared" si="2"/>
        <v>42739.040000000001</v>
      </c>
      <c r="O15" s="116">
        <f t="shared" si="7"/>
        <v>41789</v>
      </c>
    </row>
    <row r="16" spans="1:15" s="1" customFormat="1" ht="42" customHeight="1" x14ac:dyDescent="0.25">
      <c r="A16" s="66">
        <v>7</v>
      </c>
      <c r="B16" s="104" t="s">
        <v>21</v>
      </c>
      <c r="C16" s="107" t="s">
        <v>46</v>
      </c>
      <c r="D16" s="67" t="s">
        <v>14</v>
      </c>
      <c r="E16" s="108">
        <v>2</v>
      </c>
      <c r="F16" s="112">
        <v>500.5</v>
      </c>
      <c r="G16" s="113">
        <v>523.5</v>
      </c>
      <c r="H16" s="50">
        <f t="shared" si="3"/>
        <v>512</v>
      </c>
      <c r="I16" s="46">
        <f t="shared" si="0"/>
        <v>16.263455967290593</v>
      </c>
      <c r="J16" s="51">
        <f t="shared" si="4"/>
        <v>3.1764562436114439</v>
      </c>
      <c r="K16" s="56">
        <f t="shared" si="5"/>
        <v>1024</v>
      </c>
      <c r="L16" s="47">
        <f t="shared" si="1"/>
        <v>512</v>
      </c>
      <c r="M16" s="55">
        <f t="shared" si="6"/>
        <v>512</v>
      </c>
      <c r="N16" s="55">
        <f t="shared" si="2"/>
        <v>1024</v>
      </c>
      <c r="O16" s="116">
        <f t="shared" si="7"/>
        <v>1001</v>
      </c>
    </row>
    <row r="17" spans="1:15" s="1" customFormat="1" ht="42" customHeight="1" x14ac:dyDescent="0.25">
      <c r="A17" s="66">
        <v>8</v>
      </c>
      <c r="B17" s="104" t="s">
        <v>21</v>
      </c>
      <c r="C17" s="107" t="s">
        <v>46</v>
      </c>
      <c r="D17" s="67" t="s">
        <v>14</v>
      </c>
      <c r="E17" s="108">
        <v>4</v>
      </c>
      <c r="F17" s="112">
        <v>106.7</v>
      </c>
      <c r="G17" s="113">
        <v>111.55</v>
      </c>
      <c r="H17" s="50">
        <f t="shared" si="3"/>
        <v>109.125</v>
      </c>
      <c r="I17" s="46">
        <f t="shared" si="0"/>
        <v>3.4294678887547514</v>
      </c>
      <c r="J17" s="51">
        <f t="shared" si="4"/>
        <v>3.1426968052735407</v>
      </c>
      <c r="K17" s="56">
        <f t="shared" si="5"/>
        <v>436.5</v>
      </c>
      <c r="L17" s="47">
        <f t="shared" si="1"/>
        <v>109.125</v>
      </c>
      <c r="M17" s="55">
        <f t="shared" si="6"/>
        <v>109.13</v>
      </c>
      <c r="N17" s="55">
        <f t="shared" si="2"/>
        <v>436.52</v>
      </c>
      <c r="O17" s="116">
        <f t="shared" si="7"/>
        <v>426.8</v>
      </c>
    </row>
    <row r="18" spans="1:15" s="1" customFormat="1" ht="27" customHeight="1" x14ac:dyDescent="0.25">
      <c r="A18" s="66">
        <v>9</v>
      </c>
      <c r="B18" s="104" t="s">
        <v>22</v>
      </c>
      <c r="C18" s="107" t="s">
        <v>46</v>
      </c>
      <c r="D18" s="67" t="s">
        <v>14</v>
      </c>
      <c r="E18" s="108">
        <v>1</v>
      </c>
      <c r="F18" s="112">
        <v>423.5</v>
      </c>
      <c r="G18" s="113">
        <v>442.75</v>
      </c>
      <c r="H18" s="50">
        <f t="shared" si="3"/>
        <v>433.125</v>
      </c>
      <c r="I18" s="46">
        <f t="shared" si="0"/>
        <v>13.61180553784104</v>
      </c>
      <c r="J18" s="51">
        <f t="shared" si="4"/>
        <v>3.1426968052735447</v>
      </c>
      <c r="K18" s="56">
        <f t="shared" si="5"/>
        <v>433.125</v>
      </c>
      <c r="L18" s="47">
        <f t="shared" si="1"/>
        <v>433.125</v>
      </c>
      <c r="M18" s="55">
        <f t="shared" si="6"/>
        <v>433.13</v>
      </c>
      <c r="N18" s="55">
        <f t="shared" si="2"/>
        <v>433.13</v>
      </c>
      <c r="O18" s="116">
        <f t="shared" si="7"/>
        <v>423.5</v>
      </c>
    </row>
    <row r="19" spans="1:15" s="1" customFormat="1" ht="27" customHeight="1" x14ac:dyDescent="0.25">
      <c r="A19" s="66">
        <v>10</v>
      </c>
      <c r="B19" s="104" t="s">
        <v>22</v>
      </c>
      <c r="C19" s="107" t="s">
        <v>46</v>
      </c>
      <c r="D19" s="67" t="s">
        <v>14</v>
      </c>
      <c r="E19" s="108">
        <v>4</v>
      </c>
      <c r="F19" s="112">
        <v>797.5</v>
      </c>
      <c r="G19" s="113">
        <v>833.75</v>
      </c>
      <c r="H19" s="50">
        <f t="shared" si="3"/>
        <v>815.625</v>
      </c>
      <c r="I19" s="46">
        <f t="shared" si="0"/>
        <v>25.632620818012349</v>
      </c>
      <c r="J19" s="51">
        <f t="shared" si="4"/>
        <v>3.1426968052735447</v>
      </c>
      <c r="K19" s="56">
        <f t="shared" si="5"/>
        <v>3262.5</v>
      </c>
      <c r="L19" s="47">
        <f t="shared" si="1"/>
        <v>815.625</v>
      </c>
      <c r="M19" s="55">
        <f t="shared" si="6"/>
        <v>815.63</v>
      </c>
      <c r="N19" s="55">
        <f t="shared" si="2"/>
        <v>3262.52</v>
      </c>
      <c r="O19" s="116">
        <f t="shared" si="7"/>
        <v>3190</v>
      </c>
    </row>
    <row r="20" spans="1:15" s="1" customFormat="1" ht="27" customHeight="1" x14ac:dyDescent="0.25">
      <c r="A20" s="66">
        <v>11</v>
      </c>
      <c r="B20" s="104" t="s">
        <v>22</v>
      </c>
      <c r="C20" s="107" t="s">
        <v>46</v>
      </c>
      <c r="D20" s="67" t="s">
        <v>14</v>
      </c>
      <c r="E20" s="108">
        <v>4</v>
      </c>
      <c r="F20" s="112">
        <v>869</v>
      </c>
      <c r="G20" s="113">
        <v>908.5</v>
      </c>
      <c r="H20" s="50">
        <f t="shared" ref="H20:H47" si="8">AVERAGE(F20,G20)</f>
        <v>888.75</v>
      </c>
      <c r="I20" s="46">
        <f t="shared" ref="I20:I47" si="9">SQRT(VAR(F20:G20))</f>
        <v>27.930717856868629</v>
      </c>
      <c r="J20" s="51">
        <f t="shared" ref="J20:J47" si="10">I20/H20*100</f>
        <v>3.1426968052735447</v>
      </c>
      <c r="K20" s="56">
        <f t="shared" ref="K20:K47" si="11">E20*SUM(F20:G20)/COLUMNS(F20:G20)</f>
        <v>3555</v>
      </c>
      <c r="L20" s="47">
        <f t="shared" ref="L20:L47" si="12">K20/E20</f>
        <v>888.75</v>
      </c>
      <c r="M20" s="55">
        <f t="shared" ref="M20:M47" si="13">ROUND(L20,2)</f>
        <v>888.75</v>
      </c>
      <c r="N20" s="55">
        <f t="shared" ref="N20:N47" si="14">M20*E20</f>
        <v>3555</v>
      </c>
      <c r="O20" s="116">
        <f t="shared" si="7"/>
        <v>3476</v>
      </c>
    </row>
    <row r="21" spans="1:15" s="1" customFormat="1" ht="39.75" customHeight="1" x14ac:dyDescent="0.25">
      <c r="A21" s="66">
        <v>12</v>
      </c>
      <c r="B21" s="104" t="s">
        <v>23</v>
      </c>
      <c r="C21" s="107" t="s">
        <v>46</v>
      </c>
      <c r="D21" s="67" t="s">
        <v>14</v>
      </c>
      <c r="E21" s="108">
        <v>2</v>
      </c>
      <c r="F21" s="112">
        <v>572</v>
      </c>
      <c r="G21" s="113">
        <v>598</v>
      </c>
      <c r="H21" s="50">
        <f t="shared" si="8"/>
        <v>585</v>
      </c>
      <c r="I21" s="46">
        <f t="shared" si="9"/>
        <v>18.384776310850235</v>
      </c>
      <c r="J21" s="51">
        <f t="shared" si="10"/>
        <v>3.1426968052735447</v>
      </c>
      <c r="K21" s="56">
        <f t="shared" si="11"/>
        <v>1170</v>
      </c>
      <c r="L21" s="47">
        <f t="shared" si="12"/>
        <v>585</v>
      </c>
      <c r="M21" s="55">
        <f t="shared" si="13"/>
        <v>585</v>
      </c>
      <c r="N21" s="55">
        <f t="shared" si="14"/>
        <v>1170</v>
      </c>
      <c r="O21" s="116">
        <f t="shared" si="7"/>
        <v>1144</v>
      </c>
    </row>
    <row r="22" spans="1:15" s="1" customFormat="1" ht="39.75" customHeight="1" x14ac:dyDescent="0.25">
      <c r="A22" s="66">
        <v>13</v>
      </c>
      <c r="B22" s="104" t="s">
        <v>23</v>
      </c>
      <c r="C22" s="107" t="s">
        <v>46</v>
      </c>
      <c r="D22" s="67" t="s">
        <v>14</v>
      </c>
      <c r="E22" s="108">
        <v>3</v>
      </c>
      <c r="F22" s="112">
        <v>869</v>
      </c>
      <c r="G22" s="113">
        <v>908.5</v>
      </c>
      <c r="H22" s="50">
        <f t="shared" si="8"/>
        <v>888.75</v>
      </c>
      <c r="I22" s="46">
        <f t="shared" si="9"/>
        <v>27.930717856868629</v>
      </c>
      <c r="J22" s="51">
        <f t="shared" si="10"/>
        <v>3.1426968052735447</v>
      </c>
      <c r="K22" s="56">
        <f t="shared" si="11"/>
        <v>2666.25</v>
      </c>
      <c r="L22" s="47">
        <f t="shared" si="12"/>
        <v>888.75</v>
      </c>
      <c r="M22" s="55">
        <f t="shared" si="13"/>
        <v>888.75</v>
      </c>
      <c r="N22" s="55">
        <f t="shared" si="14"/>
        <v>2666.25</v>
      </c>
      <c r="O22" s="116">
        <f t="shared" si="7"/>
        <v>2607</v>
      </c>
    </row>
    <row r="23" spans="1:15" s="1" customFormat="1" ht="39.75" customHeight="1" x14ac:dyDescent="0.25">
      <c r="A23" s="66">
        <v>14</v>
      </c>
      <c r="B23" s="104" t="s">
        <v>23</v>
      </c>
      <c r="C23" s="107" t="s">
        <v>46</v>
      </c>
      <c r="D23" s="67" t="s">
        <v>14</v>
      </c>
      <c r="E23" s="108">
        <v>1</v>
      </c>
      <c r="F23" s="112">
        <v>352</v>
      </c>
      <c r="G23" s="113">
        <v>368</v>
      </c>
      <c r="H23" s="50">
        <f t="shared" si="8"/>
        <v>360</v>
      </c>
      <c r="I23" s="46">
        <f t="shared" si="9"/>
        <v>11.313708498984761</v>
      </c>
      <c r="J23" s="51">
        <f t="shared" si="10"/>
        <v>3.1426968052735447</v>
      </c>
      <c r="K23" s="56">
        <f t="shared" si="11"/>
        <v>360</v>
      </c>
      <c r="L23" s="47">
        <f t="shared" si="12"/>
        <v>360</v>
      </c>
      <c r="M23" s="55">
        <f t="shared" si="13"/>
        <v>360</v>
      </c>
      <c r="N23" s="55">
        <f t="shared" si="14"/>
        <v>360</v>
      </c>
      <c r="O23" s="116">
        <f t="shared" si="7"/>
        <v>352</v>
      </c>
    </row>
    <row r="24" spans="1:15" s="1" customFormat="1" ht="39.75" customHeight="1" x14ac:dyDescent="0.25">
      <c r="A24" s="66">
        <v>15</v>
      </c>
      <c r="B24" s="104" t="s">
        <v>23</v>
      </c>
      <c r="C24" s="107" t="s">
        <v>46</v>
      </c>
      <c r="D24" s="67" t="s">
        <v>14</v>
      </c>
      <c r="E24" s="108">
        <v>2</v>
      </c>
      <c r="F24" s="112">
        <v>720.5</v>
      </c>
      <c r="G24" s="113">
        <v>753.25</v>
      </c>
      <c r="H24" s="50">
        <f t="shared" si="8"/>
        <v>736.875</v>
      </c>
      <c r="I24" s="46">
        <f t="shared" si="9"/>
        <v>23.15774708385943</v>
      </c>
      <c r="J24" s="51">
        <f t="shared" si="10"/>
        <v>3.1426968052735442</v>
      </c>
      <c r="K24" s="56">
        <f t="shared" si="11"/>
        <v>1473.75</v>
      </c>
      <c r="L24" s="47">
        <f t="shared" si="12"/>
        <v>736.875</v>
      </c>
      <c r="M24" s="55">
        <f t="shared" si="13"/>
        <v>736.88</v>
      </c>
      <c r="N24" s="55">
        <f t="shared" si="14"/>
        <v>1473.76</v>
      </c>
      <c r="O24" s="116">
        <f t="shared" si="7"/>
        <v>1441</v>
      </c>
    </row>
    <row r="25" spans="1:15" s="1" customFormat="1" ht="25.5" customHeight="1" x14ac:dyDescent="0.25">
      <c r="A25" s="66">
        <v>16</v>
      </c>
      <c r="B25" s="104" t="s">
        <v>50</v>
      </c>
      <c r="C25" s="107" t="s">
        <v>46</v>
      </c>
      <c r="D25" s="67" t="s">
        <v>14</v>
      </c>
      <c r="E25" s="108">
        <v>3</v>
      </c>
      <c r="F25" s="112">
        <v>423.5</v>
      </c>
      <c r="G25" s="113">
        <v>442.75</v>
      </c>
      <c r="H25" s="50">
        <f t="shared" si="8"/>
        <v>433.125</v>
      </c>
      <c r="I25" s="46">
        <f t="shared" si="9"/>
        <v>13.61180553784104</v>
      </c>
      <c r="J25" s="51">
        <f t="shared" si="10"/>
        <v>3.1426968052735447</v>
      </c>
      <c r="K25" s="56">
        <f t="shared" si="11"/>
        <v>1299.375</v>
      </c>
      <c r="L25" s="47">
        <f t="shared" si="12"/>
        <v>433.125</v>
      </c>
      <c r="M25" s="55">
        <f t="shared" si="13"/>
        <v>433.13</v>
      </c>
      <c r="N25" s="55">
        <f t="shared" si="14"/>
        <v>1299.3899999999999</v>
      </c>
      <c r="O25" s="116">
        <f t="shared" si="7"/>
        <v>1270.5</v>
      </c>
    </row>
    <row r="26" spans="1:15" s="1" customFormat="1" ht="25.5" customHeight="1" x14ac:dyDescent="0.25">
      <c r="A26" s="66">
        <v>17</v>
      </c>
      <c r="B26" s="104" t="s">
        <v>24</v>
      </c>
      <c r="C26" s="107" t="s">
        <v>46</v>
      </c>
      <c r="D26" s="67" t="s">
        <v>14</v>
      </c>
      <c r="E26" s="108">
        <v>7</v>
      </c>
      <c r="F26" s="112">
        <v>720.5</v>
      </c>
      <c r="G26" s="113">
        <v>753.25</v>
      </c>
      <c r="H26" s="50">
        <f t="shared" si="8"/>
        <v>736.875</v>
      </c>
      <c r="I26" s="46">
        <f t="shared" si="9"/>
        <v>23.15774708385943</v>
      </c>
      <c r="J26" s="51">
        <f t="shared" si="10"/>
        <v>3.1426968052735442</v>
      </c>
      <c r="K26" s="56">
        <f t="shared" si="11"/>
        <v>5158.125</v>
      </c>
      <c r="L26" s="47">
        <f t="shared" si="12"/>
        <v>736.875</v>
      </c>
      <c r="M26" s="55">
        <f t="shared" si="13"/>
        <v>736.88</v>
      </c>
      <c r="N26" s="55">
        <f t="shared" si="14"/>
        <v>5158.16</v>
      </c>
      <c r="O26" s="116">
        <f t="shared" si="7"/>
        <v>5043.5</v>
      </c>
    </row>
    <row r="27" spans="1:15" s="1" customFormat="1" ht="27.75" customHeight="1" x14ac:dyDescent="0.25">
      <c r="A27" s="66">
        <v>18</v>
      </c>
      <c r="B27" s="104" t="s">
        <v>25</v>
      </c>
      <c r="C27" s="107" t="s">
        <v>46</v>
      </c>
      <c r="D27" s="67" t="s">
        <v>14</v>
      </c>
      <c r="E27" s="108">
        <v>4</v>
      </c>
      <c r="F27" s="112">
        <v>720.5</v>
      </c>
      <c r="G27" s="113">
        <v>753.25</v>
      </c>
      <c r="H27" s="50">
        <f t="shared" si="8"/>
        <v>736.875</v>
      </c>
      <c r="I27" s="46">
        <f t="shared" si="9"/>
        <v>23.15774708385943</v>
      </c>
      <c r="J27" s="51">
        <f t="shared" si="10"/>
        <v>3.1426968052735442</v>
      </c>
      <c r="K27" s="56">
        <f t="shared" si="11"/>
        <v>2947.5</v>
      </c>
      <c r="L27" s="47">
        <f t="shared" si="12"/>
        <v>736.875</v>
      </c>
      <c r="M27" s="55">
        <f t="shared" si="13"/>
        <v>736.88</v>
      </c>
      <c r="N27" s="55">
        <f t="shared" si="14"/>
        <v>2947.52</v>
      </c>
      <c r="O27" s="116">
        <f t="shared" si="7"/>
        <v>2882</v>
      </c>
    </row>
    <row r="28" spans="1:15" s="1" customFormat="1" ht="30.75" customHeight="1" x14ac:dyDescent="0.25">
      <c r="A28" s="66">
        <v>19</v>
      </c>
      <c r="B28" s="104" t="s">
        <v>25</v>
      </c>
      <c r="C28" s="107" t="s">
        <v>46</v>
      </c>
      <c r="D28" s="67" t="s">
        <v>14</v>
      </c>
      <c r="E28" s="108">
        <v>1</v>
      </c>
      <c r="F28" s="112">
        <v>572</v>
      </c>
      <c r="G28" s="113">
        <v>598</v>
      </c>
      <c r="H28" s="50">
        <f t="shared" si="8"/>
        <v>585</v>
      </c>
      <c r="I28" s="46">
        <f t="shared" si="9"/>
        <v>18.384776310850235</v>
      </c>
      <c r="J28" s="51">
        <f t="shared" si="10"/>
        <v>3.1426968052735447</v>
      </c>
      <c r="K28" s="56">
        <f t="shared" si="11"/>
        <v>585</v>
      </c>
      <c r="L28" s="47">
        <f t="shared" si="12"/>
        <v>585</v>
      </c>
      <c r="M28" s="55">
        <f t="shared" si="13"/>
        <v>585</v>
      </c>
      <c r="N28" s="55">
        <f t="shared" si="14"/>
        <v>585</v>
      </c>
      <c r="O28" s="116">
        <f t="shared" si="7"/>
        <v>572</v>
      </c>
    </row>
    <row r="29" spans="1:15" s="1" customFormat="1" ht="25.5" customHeight="1" x14ac:dyDescent="0.25">
      <c r="A29" s="66">
        <v>20</v>
      </c>
      <c r="B29" s="104" t="s">
        <v>26</v>
      </c>
      <c r="C29" s="107" t="s">
        <v>46</v>
      </c>
      <c r="D29" s="67" t="s">
        <v>14</v>
      </c>
      <c r="E29" s="108">
        <v>1</v>
      </c>
      <c r="F29" s="112">
        <v>423.5</v>
      </c>
      <c r="G29" s="113">
        <v>442.75</v>
      </c>
      <c r="H29" s="50">
        <f t="shared" si="8"/>
        <v>433.125</v>
      </c>
      <c r="I29" s="46">
        <f t="shared" si="9"/>
        <v>13.61180553784104</v>
      </c>
      <c r="J29" s="51">
        <f t="shared" si="10"/>
        <v>3.1426968052735447</v>
      </c>
      <c r="K29" s="56">
        <f t="shared" si="11"/>
        <v>433.125</v>
      </c>
      <c r="L29" s="47">
        <f t="shared" si="12"/>
        <v>433.125</v>
      </c>
      <c r="M29" s="55">
        <f t="shared" si="13"/>
        <v>433.13</v>
      </c>
      <c r="N29" s="55">
        <f t="shared" si="14"/>
        <v>433.13</v>
      </c>
      <c r="O29" s="116">
        <f t="shared" si="7"/>
        <v>423.5</v>
      </c>
    </row>
    <row r="30" spans="1:15" s="1" customFormat="1" ht="25.5" customHeight="1" x14ac:dyDescent="0.25">
      <c r="A30" s="66">
        <v>21</v>
      </c>
      <c r="B30" s="104" t="s">
        <v>27</v>
      </c>
      <c r="C30" s="107" t="s">
        <v>46</v>
      </c>
      <c r="D30" s="67" t="s">
        <v>14</v>
      </c>
      <c r="E30" s="108">
        <v>100</v>
      </c>
      <c r="F30" s="112">
        <v>85.8</v>
      </c>
      <c r="G30" s="113">
        <v>89.7</v>
      </c>
      <c r="H30" s="50">
        <f t="shared" si="8"/>
        <v>87.75</v>
      </c>
      <c r="I30" s="46">
        <f t="shared" si="9"/>
        <v>2.7577164466275392</v>
      </c>
      <c r="J30" s="51">
        <f t="shared" si="10"/>
        <v>3.1426968052735491</v>
      </c>
      <c r="K30" s="56">
        <f t="shared" si="11"/>
        <v>8775</v>
      </c>
      <c r="L30" s="47">
        <f t="shared" si="12"/>
        <v>87.75</v>
      </c>
      <c r="M30" s="55">
        <f t="shared" si="13"/>
        <v>87.75</v>
      </c>
      <c r="N30" s="55">
        <f t="shared" si="14"/>
        <v>8775</v>
      </c>
      <c r="O30" s="116">
        <f t="shared" si="7"/>
        <v>8580</v>
      </c>
    </row>
    <row r="31" spans="1:15" s="1" customFormat="1" ht="25.5" customHeight="1" x14ac:dyDescent="0.25">
      <c r="A31" s="66">
        <v>22</v>
      </c>
      <c r="B31" s="104" t="s">
        <v>28</v>
      </c>
      <c r="C31" s="107" t="s">
        <v>46</v>
      </c>
      <c r="D31" s="67" t="s">
        <v>14</v>
      </c>
      <c r="E31" s="108">
        <v>30</v>
      </c>
      <c r="F31" s="112">
        <v>85.8</v>
      </c>
      <c r="G31" s="113">
        <v>89.7</v>
      </c>
      <c r="H31" s="50">
        <f t="shared" si="8"/>
        <v>87.75</v>
      </c>
      <c r="I31" s="46">
        <f t="shared" si="9"/>
        <v>2.7577164466275392</v>
      </c>
      <c r="J31" s="51">
        <f t="shared" si="10"/>
        <v>3.1426968052735491</v>
      </c>
      <c r="K31" s="56">
        <f t="shared" si="11"/>
        <v>2632.5</v>
      </c>
      <c r="L31" s="47">
        <f t="shared" si="12"/>
        <v>87.75</v>
      </c>
      <c r="M31" s="55">
        <f t="shared" si="13"/>
        <v>87.75</v>
      </c>
      <c r="N31" s="55">
        <f t="shared" si="14"/>
        <v>2632.5</v>
      </c>
      <c r="O31" s="116">
        <f t="shared" si="7"/>
        <v>2574</v>
      </c>
    </row>
    <row r="32" spans="1:15" s="1" customFormat="1" ht="25.5" customHeight="1" x14ac:dyDescent="0.25">
      <c r="A32" s="66">
        <v>23</v>
      </c>
      <c r="B32" s="104" t="s">
        <v>29</v>
      </c>
      <c r="C32" s="107" t="s">
        <v>47</v>
      </c>
      <c r="D32" s="67" t="s">
        <v>14</v>
      </c>
      <c r="E32" s="108">
        <v>3000</v>
      </c>
      <c r="F32" s="112">
        <v>2.09</v>
      </c>
      <c r="G32" s="113">
        <v>2.19</v>
      </c>
      <c r="H32" s="50">
        <f t="shared" si="8"/>
        <v>2.1399999999999997</v>
      </c>
      <c r="I32" s="46">
        <f t="shared" si="9"/>
        <v>7.0710678118654821E-2</v>
      </c>
      <c r="J32" s="51">
        <f t="shared" si="10"/>
        <v>3.3042372952642443</v>
      </c>
      <c r="K32" s="56">
        <f t="shared" si="11"/>
        <v>6419.9999999999991</v>
      </c>
      <c r="L32" s="47">
        <f t="shared" si="12"/>
        <v>2.1399999999999997</v>
      </c>
      <c r="M32" s="55">
        <f t="shared" si="13"/>
        <v>2.14</v>
      </c>
      <c r="N32" s="55">
        <f t="shared" si="14"/>
        <v>6420</v>
      </c>
      <c r="O32" s="116">
        <f t="shared" si="7"/>
        <v>6270</v>
      </c>
    </row>
    <row r="33" spans="1:15" s="1" customFormat="1" ht="25.5" customHeight="1" x14ac:dyDescent="0.25">
      <c r="A33" s="66">
        <v>24</v>
      </c>
      <c r="B33" s="104" t="s">
        <v>30</v>
      </c>
      <c r="C33" s="107" t="s">
        <v>47</v>
      </c>
      <c r="D33" s="67" t="s">
        <v>14</v>
      </c>
      <c r="E33" s="108">
        <v>2000</v>
      </c>
      <c r="F33" s="112">
        <v>2.09</v>
      </c>
      <c r="G33" s="113">
        <v>2.19</v>
      </c>
      <c r="H33" s="50">
        <f t="shared" si="8"/>
        <v>2.1399999999999997</v>
      </c>
      <c r="I33" s="46">
        <f t="shared" si="9"/>
        <v>7.0710678118654821E-2</v>
      </c>
      <c r="J33" s="51">
        <f t="shared" si="10"/>
        <v>3.3042372952642443</v>
      </c>
      <c r="K33" s="56">
        <f t="shared" si="11"/>
        <v>4279.9999999999991</v>
      </c>
      <c r="L33" s="47">
        <f t="shared" si="12"/>
        <v>2.1399999999999997</v>
      </c>
      <c r="M33" s="55">
        <f t="shared" si="13"/>
        <v>2.14</v>
      </c>
      <c r="N33" s="55">
        <f t="shared" si="14"/>
        <v>4280</v>
      </c>
      <c r="O33" s="116">
        <f t="shared" si="7"/>
        <v>4180</v>
      </c>
    </row>
    <row r="34" spans="1:15" s="1" customFormat="1" ht="18" customHeight="1" x14ac:dyDescent="0.25">
      <c r="A34" s="66">
        <v>25</v>
      </c>
      <c r="B34" s="104" t="s">
        <v>31</v>
      </c>
      <c r="C34" s="107" t="s">
        <v>46</v>
      </c>
      <c r="D34" s="67" t="s">
        <v>14</v>
      </c>
      <c r="E34" s="108">
        <v>4</v>
      </c>
      <c r="F34" s="112">
        <v>572</v>
      </c>
      <c r="G34" s="113">
        <v>598</v>
      </c>
      <c r="H34" s="50">
        <f t="shared" si="8"/>
        <v>585</v>
      </c>
      <c r="I34" s="46">
        <f t="shared" si="9"/>
        <v>18.384776310850235</v>
      </c>
      <c r="J34" s="51">
        <f t="shared" si="10"/>
        <v>3.1426968052735447</v>
      </c>
      <c r="K34" s="56">
        <f t="shared" si="11"/>
        <v>2340</v>
      </c>
      <c r="L34" s="47">
        <f t="shared" si="12"/>
        <v>585</v>
      </c>
      <c r="M34" s="55">
        <f t="shared" si="13"/>
        <v>585</v>
      </c>
      <c r="N34" s="55">
        <f t="shared" si="14"/>
        <v>2340</v>
      </c>
      <c r="O34" s="116">
        <f t="shared" si="7"/>
        <v>2288</v>
      </c>
    </row>
    <row r="35" spans="1:15" s="1" customFormat="1" ht="18" customHeight="1" x14ac:dyDescent="0.25">
      <c r="A35" s="66">
        <v>26</v>
      </c>
      <c r="B35" s="104" t="s">
        <v>32</v>
      </c>
      <c r="C35" s="107" t="s">
        <v>47</v>
      </c>
      <c r="D35" s="67" t="s">
        <v>14</v>
      </c>
      <c r="E35" s="108">
        <v>100</v>
      </c>
      <c r="F35" s="112">
        <v>9.9</v>
      </c>
      <c r="G35" s="113">
        <v>10.35</v>
      </c>
      <c r="H35" s="50">
        <f t="shared" si="8"/>
        <v>10.125</v>
      </c>
      <c r="I35" s="46">
        <f t="shared" si="9"/>
        <v>0.31819805153394587</v>
      </c>
      <c r="J35" s="51">
        <f t="shared" si="10"/>
        <v>3.1426968052735393</v>
      </c>
      <c r="K35" s="56">
        <f t="shared" si="11"/>
        <v>1012.5</v>
      </c>
      <c r="L35" s="47">
        <f t="shared" si="12"/>
        <v>10.125</v>
      </c>
      <c r="M35" s="55">
        <f t="shared" si="13"/>
        <v>10.130000000000001</v>
      </c>
      <c r="N35" s="55">
        <f t="shared" si="14"/>
        <v>1013.0000000000001</v>
      </c>
      <c r="O35" s="116">
        <f t="shared" si="7"/>
        <v>990</v>
      </c>
    </row>
    <row r="36" spans="1:15" s="1" customFormat="1" ht="18" customHeight="1" x14ac:dyDescent="0.25">
      <c r="A36" s="66">
        <v>27</v>
      </c>
      <c r="B36" s="104" t="s">
        <v>33</v>
      </c>
      <c r="C36" s="107" t="s">
        <v>47</v>
      </c>
      <c r="D36" s="67" t="s">
        <v>14</v>
      </c>
      <c r="E36" s="108">
        <v>2000</v>
      </c>
      <c r="F36" s="112">
        <v>2.09</v>
      </c>
      <c r="G36" s="113">
        <v>2.19</v>
      </c>
      <c r="H36" s="50">
        <f t="shared" si="8"/>
        <v>2.1399999999999997</v>
      </c>
      <c r="I36" s="46">
        <f t="shared" si="9"/>
        <v>7.0710678118654821E-2</v>
      </c>
      <c r="J36" s="51">
        <f t="shared" si="10"/>
        <v>3.3042372952642443</v>
      </c>
      <c r="K36" s="56">
        <f t="shared" si="11"/>
        <v>4279.9999999999991</v>
      </c>
      <c r="L36" s="47">
        <f t="shared" si="12"/>
        <v>2.1399999999999997</v>
      </c>
      <c r="M36" s="55">
        <f t="shared" si="13"/>
        <v>2.14</v>
      </c>
      <c r="N36" s="55">
        <f t="shared" si="14"/>
        <v>4280</v>
      </c>
      <c r="O36" s="116">
        <f t="shared" si="7"/>
        <v>4180</v>
      </c>
    </row>
    <row r="37" spans="1:15" s="1" customFormat="1" ht="18" customHeight="1" x14ac:dyDescent="0.25">
      <c r="A37" s="66">
        <v>28</v>
      </c>
      <c r="B37" s="104" t="s">
        <v>34</v>
      </c>
      <c r="C37" s="107" t="s">
        <v>48</v>
      </c>
      <c r="D37" s="67" t="s">
        <v>14</v>
      </c>
      <c r="E37" s="108">
        <v>300</v>
      </c>
      <c r="F37" s="112">
        <v>4.95</v>
      </c>
      <c r="G37" s="113">
        <v>5.18</v>
      </c>
      <c r="H37" s="50">
        <f t="shared" si="8"/>
        <v>5.0649999999999995</v>
      </c>
      <c r="I37" s="46">
        <f t="shared" si="9"/>
        <v>0.1626345596729056</v>
      </c>
      <c r="J37" s="51">
        <f t="shared" si="10"/>
        <v>3.2109488583002097</v>
      </c>
      <c r="K37" s="56">
        <f t="shared" si="11"/>
        <v>1519.4999999999998</v>
      </c>
      <c r="L37" s="47">
        <f t="shared" si="12"/>
        <v>5.0649999999999995</v>
      </c>
      <c r="M37" s="55">
        <f t="shared" si="13"/>
        <v>5.07</v>
      </c>
      <c r="N37" s="55">
        <f t="shared" si="14"/>
        <v>1521</v>
      </c>
      <c r="O37" s="116">
        <f t="shared" si="7"/>
        <v>1485</v>
      </c>
    </row>
    <row r="38" spans="1:15" s="1" customFormat="1" ht="27.75" customHeight="1" x14ac:dyDescent="0.25">
      <c r="A38" s="66">
        <v>29</v>
      </c>
      <c r="B38" s="104" t="s">
        <v>51</v>
      </c>
      <c r="C38" s="107" t="s">
        <v>46</v>
      </c>
      <c r="D38" s="67" t="s">
        <v>14</v>
      </c>
      <c r="E38" s="108">
        <v>8</v>
      </c>
      <c r="F38" s="112">
        <v>423.5</v>
      </c>
      <c r="G38" s="113">
        <v>442.75</v>
      </c>
      <c r="H38" s="50">
        <f t="shared" si="8"/>
        <v>433.125</v>
      </c>
      <c r="I38" s="46">
        <f t="shared" si="9"/>
        <v>13.61180553784104</v>
      </c>
      <c r="J38" s="51">
        <f t="shared" si="10"/>
        <v>3.1426968052735447</v>
      </c>
      <c r="K38" s="56">
        <f t="shared" si="11"/>
        <v>3465</v>
      </c>
      <c r="L38" s="47">
        <f t="shared" si="12"/>
        <v>433.125</v>
      </c>
      <c r="M38" s="55">
        <f t="shared" si="13"/>
        <v>433.13</v>
      </c>
      <c r="N38" s="55">
        <f t="shared" si="14"/>
        <v>3465.04</v>
      </c>
      <c r="O38" s="116">
        <f t="shared" si="7"/>
        <v>3388</v>
      </c>
    </row>
    <row r="39" spans="1:15" s="1" customFormat="1" ht="27.75" customHeight="1" x14ac:dyDescent="0.25">
      <c r="A39" s="66">
        <v>30</v>
      </c>
      <c r="B39" s="104" t="s">
        <v>52</v>
      </c>
      <c r="C39" s="107" t="s">
        <v>46</v>
      </c>
      <c r="D39" s="67" t="s">
        <v>14</v>
      </c>
      <c r="E39" s="108">
        <v>4</v>
      </c>
      <c r="F39" s="112">
        <v>720.5</v>
      </c>
      <c r="G39" s="113">
        <v>753.25</v>
      </c>
      <c r="H39" s="50">
        <f t="shared" si="8"/>
        <v>736.875</v>
      </c>
      <c r="I39" s="46">
        <f t="shared" si="9"/>
        <v>23.15774708385943</v>
      </c>
      <c r="J39" s="51">
        <f t="shared" si="10"/>
        <v>3.1426968052735442</v>
      </c>
      <c r="K39" s="56">
        <f t="shared" si="11"/>
        <v>2947.5</v>
      </c>
      <c r="L39" s="47">
        <f t="shared" si="12"/>
        <v>736.875</v>
      </c>
      <c r="M39" s="55">
        <f t="shared" si="13"/>
        <v>736.88</v>
      </c>
      <c r="N39" s="55">
        <f t="shared" si="14"/>
        <v>2947.52</v>
      </c>
      <c r="O39" s="116">
        <f t="shared" si="7"/>
        <v>2882</v>
      </c>
    </row>
    <row r="40" spans="1:15" s="1" customFormat="1" ht="27.75" customHeight="1" x14ac:dyDescent="0.25">
      <c r="A40" s="66">
        <v>31</v>
      </c>
      <c r="B40" s="104" t="s">
        <v>53</v>
      </c>
      <c r="C40" s="107" t="s">
        <v>46</v>
      </c>
      <c r="D40" s="67" t="s">
        <v>14</v>
      </c>
      <c r="E40" s="108">
        <v>8</v>
      </c>
      <c r="F40" s="112">
        <v>423.5</v>
      </c>
      <c r="G40" s="113">
        <v>442.75</v>
      </c>
      <c r="H40" s="50">
        <f t="shared" si="8"/>
        <v>433.125</v>
      </c>
      <c r="I40" s="46">
        <f t="shared" si="9"/>
        <v>13.61180553784104</v>
      </c>
      <c r="J40" s="51">
        <f t="shared" si="10"/>
        <v>3.1426968052735447</v>
      </c>
      <c r="K40" s="56">
        <f t="shared" si="11"/>
        <v>3465</v>
      </c>
      <c r="L40" s="47">
        <f t="shared" si="12"/>
        <v>433.125</v>
      </c>
      <c r="M40" s="55">
        <f t="shared" si="13"/>
        <v>433.13</v>
      </c>
      <c r="N40" s="55">
        <f t="shared" si="14"/>
        <v>3465.04</v>
      </c>
      <c r="O40" s="116">
        <f t="shared" si="7"/>
        <v>3388</v>
      </c>
    </row>
    <row r="41" spans="1:15" s="1" customFormat="1" ht="21" customHeight="1" x14ac:dyDescent="0.25">
      <c r="A41" s="66">
        <v>32</v>
      </c>
      <c r="B41" s="104" t="s">
        <v>35</v>
      </c>
      <c r="C41" s="107" t="s">
        <v>49</v>
      </c>
      <c r="D41" s="67" t="s">
        <v>14</v>
      </c>
      <c r="E41" s="108">
        <v>14</v>
      </c>
      <c r="F41" s="112">
        <v>423.5</v>
      </c>
      <c r="G41" s="113">
        <v>442.75</v>
      </c>
      <c r="H41" s="50">
        <f t="shared" si="8"/>
        <v>433.125</v>
      </c>
      <c r="I41" s="46">
        <f t="shared" si="9"/>
        <v>13.61180553784104</v>
      </c>
      <c r="J41" s="51">
        <f t="shared" si="10"/>
        <v>3.1426968052735447</v>
      </c>
      <c r="K41" s="56">
        <f t="shared" si="11"/>
        <v>6063.75</v>
      </c>
      <c r="L41" s="47">
        <f t="shared" si="12"/>
        <v>433.125</v>
      </c>
      <c r="M41" s="55">
        <f t="shared" si="13"/>
        <v>433.13</v>
      </c>
      <c r="N41" s="55">
        <f t="shared" si="14"/>
        <v>6063.82</v>
      </c>
      <c r="O41" s="116">
        <f t="shared" si="7"/>
        <v>5929</v>
      </c>
    </row>
    <row r="42" spans="1:15" s="1" customFormat="1" ht="30" customHeight="1" x14ac:dyDescent="0.25">
      <c r="A42" s="66">
        <v>33</v>
      </c>
      <c r="B42" s="104" t="s">
        <v>36</v>
      </c>
      <c r="C42" s="107" t="s">
        <v>46</v>
      </c>
      <c r="D42" s="67" t="s">
        <v>14</v>
      </c>
      <c r="E42" s="108">
        <v>2</v>
      </c>
      <c r="F42" s="112">
        <v>275</v>
      </c>
      <c r="G42" s="113">
        <v>287.5</v>
      </c>
      <c r="H42" s="50">
        <f t="shared" si="8"/>
        <v>281.25</v>
      </c>
      <c r="I42" s="46">
        <f t="shared" si="9"/>
        <v>8.8388347648318444</v>
      </c>
      <c r="J42" s="51">
        <f t="shared" si="10"/>
        <v>3.1426968052735447</v>
      </c>
      <c r="K42" s="56">
        <f t="shared" si="11"/>
        <v>562.5</v>
      </c>
      <c r="L42" s="47">
        <f t="shared" si="12"/>
        <v>281.25</v>
      </c>
      <c r="M42" s="55">
        <f t="shared" si="13"/>
        <v>281.25</v>
      </c>
      <c r="N42" s="55">
        <f t="shared" si="14"/>
        <v>562.5</v>
      </c>
      <c r="O42" s="116">
        <f t="shared" si="7"/>
        <v>550</v>
      </c>
    </row>
    <row r="43" spans="1:15" s="1" customFormat="1" ht="33" customHeight="1" x14ac:dyDescent="0.25">
      <c r="A43" s="66">
        <v>34</v>
      </c>
      <c r="B43" s="104" t="s">
        <v>54</v>
      </c>
      <c r="C43" s="107" t="s">
        <v>46</v>
      </c>
      <c r="D43" s="67" t="s">
        <v>14</v>
      </c>
      <c r="E43" s="108">
        <v>2</v>
      </c>
      <c r="F43" s="112">
        <v>275</v>
      </c>
      <c r="G43" s="113">
        <v>287.5</v>
      </c>
      <c r="H43" s="50">
        <f t="shared" si="8"/>
        <v>281.25</v>
      </c>
      <c r="I43" s="46">
        <f t="shared" si="9"/>
        <v>8.8388347648318444</v>
      </c>
      <c r="J43" s="51">
        <f t="shared" si="10"/>
        <v>3.1426968052735447</v>
      </c>
      <c r="K43" s="56">
        <f t="shared" si="11"/>
        <v>562.5</v>
      </c>
      <c r="L43" s="47">
        <f t="shared" si="12"/>
        <v>281.25</v>
      </c>
      <c r="M43" s="55">
        <f t="shared" si="13"/>
        <v>281.25</v>
      </c>
      <c r="N43" s="55">
        <f t="shared" si="14"/>
        <v>562.5</v>
      </c>
      <c r="O43" s="116">
        <f t="shared" si="7"/>
        <v>550</v>
      </c>
    </row>
    <row r="44" spans="1:15" s="1" customFormat="1" ht="27.75" customHeight="1" x14ac:dyDescent="0.25">
      <c r="A44" s="66">
        <v>35</v>
      </c>
      <c r="B44" s="104" t="s">
        <v>55</v>
      </c>
      <c r="C44" s="107" t="s">
        <v>46</v>
      </c>
      <c r="D44" s="67" t="s">
        <v>14</v>
      </c>
      <c r="E44" s="108">
        <v>5</v>
      </c>
      <c r="F44" s="112">
        <v>423.5</v>
      </c>
      <c r="G44" s="113">
        <v>442.75</v>
      </c>
      <c r="H44" s="50">
        <f t="shared" si="8"/>
        <v>433.125</v>
      </c>
      <c r="I44" s="46">
        <f t="shared" si="9"/>
        <v>13.61180553784104</v>
      </c>
      <c r="J44" s="51">
        <f t="shared" si="10"/>
        <v>3.1426968052735447</v>
      </c>
      <c r="K44" s="56">
        <f t="shared" si="11"/>
        <v>2165.625</v>
      </c>
      <c r="L44" s="47">
        <f t="shared" si="12"/>
        <v>433.125</v>
      </c>
      <c r="M44" s="55">
        <f t="shared" si="13"/>
        <v>433.13</v>
      </c>
      <c r="N44" s="55">
        <f t="shared" si="14"/>
        <v>2165.65</v>
      </c>
      <c r="O44" s="116">
        <f t="shared" si="7"/>
        <v>2117.5</v>
      </c>
    </row>
    <row r="45" spans="1:15" s="1" customFormat="1" ht="22.5" customHeight="1" x14ac:dyDescent="0.25">
      <c r="A45" s="66">
        <v>36</v>
      </c>
      <c r="B45" s="104" t="s">
        <v>37</v>
      </c>
      <c r="C45" s="107" t="s">
        <v>46</v>
      </c>
      <c r="D45" s="67" t="s">
        <v>14</v>
      </c>
      <c r="E45" s="108">
        <v>5</v>
      </c>
      <c r="F45" s="112">
        <v>423.5</v>
      </c>
      <c r="G45" s="113">
        <v>442.75</v>
      </c>
      <c r="H45" s="50">
        <f t="shared" si="8"/>
        <v>433.125</v>
      </c>
      <c r="I45" s="46">
        <f t="shared" si="9"/>
        <v>13.61180553784104</v>
      </c>
      <c r="J45" s="51">
        <f t="shared" si="10"/>
        <v>3.1426968052735447</v>
      </c>
      <c r="K45" s="56">
        <f t="shared" si="11"/>
        <v>2165.625</v>
      </c>
      <c r="L45" s="47">
        <f t="shared" si="12"/>
        <v>433.125</v>
      </c>
      <c r="M45" s="55">
        <f t="shared" si="13"/>
        <v>433.13</v>
      </c>
      <c r="N45" s="55">
        <f t="shared" si="14"/>
        <v>2165.65</v>
      </c>
      <c r="O45" s="116">
        <f t="shared" si="7"/>
        <v>2117.5</v>
      </c>
    </row>
    <row r="46" spans="1:15" s="1" customFormat="1" ht="28.5" customHeight="1" x14ac:dyDescent="0.25">
      <c r="A46" s="66">
        <v>37</v>
      </c>
      <c r="B46" s="104" t="s">
        <v>38</v>
      </c>
      <c r="C46" s="107" t="s">
        <v>46</v>
      </c>
      <c r="D46" s="67" t="s">
        <v>14</v>
      </c>
      <c r="E46" s="108">
        <v>4</v>
      </c>
      <c r="F46" s="112">
        <v>352</v>
      </c>
      <c r="G46" s="113">
        <v>368</v>
      </c>
      <c r="H46" s="50">
        <f t="shared" si="8"/>
        <v>360</v>
      </c>
      <c r="I46" s="46">
        <f t="shared" si="9"/>
        <v>11.313708498984761</v>
      </c>
      <c r="J46" s="51">
        <f t="shared" si="10"/>
        <v>3.1426968052735447</v>
      </c>
      <c r="K46" s="56">
        <f t="shared" si="11"/>
        <v>1440</v>
      </c>
      <c r="L46" s="47">
        <f t="shared" si="12"/>
        <v>360</v>
      </c>
      <c r="M46" s="55">
        <f t="shared" si="13"/>
        <v>360</v>
      </c>
      <c r="N46" s="55">
        <f t="shared" si="14"/>
        <v>1440</v>
      </c>
      <c r="O46" s="116">
        <f t="shared" si="7"/>
        <v>1408</v>
      </c>
    </row>
    <row r="47" spans="1:15" s="1" customFormat="1" ht="21" customHeight="1" x14ac:dyDescent="0.25">
      <c r="A47" s="66">
        <v>38</v>
      </c>
      <c r="B47" s="104" t="s">
        <v>39</v>
      </c>
      <c r="C47" s="107" t="s">
        <v>47</v>
      </c>
      <c r="D47" s="67" t="s">
        <v>14</v>
      </c>
      <c r="E47" s="108">
        <v>500</v>
      </c>
      <c r="F47" s="112">
        <v>9.9</v>
      </c>
      <c r="G47" s="113">
        <v>10.35</v>
      </c>
      <c r="H47" s="50">
        <f t="shared" si="8"/>
        <v>10.125</v>
      </c>
      <c r="I47" s="46">
        <f t="shared" si="9"/>
        <v>0.31819805153394587</v>
      </c>
      <c r="J47" s="51">
        <f t="shared" si="10"/>
        <v>3.1426968052735393</v>
      </c>
      <c r="K47" s="56">
        <f t="shared" si="11"/>
        <v>5062.5</v>
      </c>
      <c r="L47" s="47">
        <f t="shared" si="12"/>
        <v>10.125</v>
      </c>
      <c r="M47" s="55">
        <f t="shared" si="13"/>
        <v>10.130000000000001</v>
      </c>
      <c r="N47" s="55">
        <f t="shared" si="14"/>
        <v>5065</v>
      </c>
      <c r="O47" s="116">
        <f t="shared" si="7"/>
        <v>4950</v>
      </c>
    </row>
    <row r="48" spans="1:15" s="1" customFormat="1" ht="21" customHeight="1" x14ac:dyDescent="0.25">
      <c r="A48" s="66">
        <v>39</v>
      </c>
      <c r="B48" s="104" t="s">
        <v>40</v>
      </c>
      <c r="C48" s="107" t="s">
        <v>46</v>
      </c>
      <c r="D48" s="67" t="s">
        <v>14</v>
      </c>
      <c r="E48" s="108">
        <v>2</v>
      </c>
      <c r="F48" s="112">
        <v>423.5</v>
      </c>
      <c r="G48" s="113">
        <v>442.75</v>
      </c>
      <c r="H48" s="50">
        <f t="shared" si="3"/>
        <v>433.125</v>
      </c>
      <c r="I48" s="46">
        <f t="shared" si="0"/>
        <v>13.61180553784104</v>
      </c>
      <c r="J48" s="51">
        <f t="shared" si="4"/>
        <v>3.1426968052735447</v>
      </c>
      <c r="K48" s="56">
        <f t="shared" si="5"/>
        <v>866.25</v>
      </c>
      <c r="L48" s="47">
        <f t="shared" si="1"/>
        <v>433.125</v>
      </c>
      <c r="M48" s="55">
        <f t="shared" si="6"/>
        <v>433.13</v>
      </c>
      <c r="N48" s="55">
        <f t="shared" si="2"/>
        <v>866.26</v>
      </c>
      <c r="O48" s="116">
        <f t="shared" si="7"/>
        <v>847</v>
      </c>
    </row>
    <row r="49" spans="1:15" s="1" customFormat="1" ht="20.25" customHeight="1" thickBot="1" x14ac:dyDescent="0.3">
      <c r="A49" s="68">
        <v>40</v>
      </c>
      <c r="B49" s="120" t="s">
        <v>41</v>
      </c>
      <c r="C49" s="110" t="s">
        <v>46</v>
      </c>
      <c r="D49" s="69" t="s">
        <v>14</v>
      </c>
      <c r="E49" s="111">
        <v>7</v>
      </c>
      <c r="F49" s="112">
        <v>720.5</v>
      </c>
      <c r="G49" s="113">
        <v>753.25</v>
      </c>
      <c r="H49" s="52">
        <f t="shared" si="3"/>
        <v>736.875</v>
      </c>
      <c r="I49" s="53">
        <f t="shared" si="0"/>
        <v>23.15774708385943</v>
      </c>
      <c r="J49" s="54">
        <f t="shared" si="4"/>
        <v>3.1426968052735442</v>
      </c>
      <c r="K49" s="57">
        <f t="shared" si="5"/>
        <v>5158.125</v>
      </c>
      <c r="L49" s="59">
        <f t="shared" si="1"/>
        <v>736.875</v>
      </c>
      <c r="M49" s="60">
        <f t="shared" si="6"/>
        <v>736.88</v>
      </c>
      <c r="N49" s="60">
        <f t="shared" si="2"/>
        <v>5158.16</v>
      </c>
      <c r="O49" s="117">
        <f t="shared" si="7"/>
        <v>5043.5</v>
      </c>
    </row>
    <row r="50" spans="1:15" s="2" customFormat="1" ht="19.899999999999999" customHeight="1" thickBot="1" x14ac:dyDescent="0.3">
      <c r="A50" s="96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36">
        <f>SUM(N10:N49)</f>
        <v>139484.32</v>
      </c>
      <c r="O50" s="63">
        <f>SUM(O10:O49)</f>
        <v>136361.5</v>
      </c>
    </row>
    <row r="51" spans="1:15" s="35" customFormat="1" ht="42" customHeight="1" thickBot="1" x14ac:dyDescent="0.3">
      <c r="A51" s="98" t="s">
        <v>45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100"/>
      <c r="N51" s="101">
        <f>O50</f>
        <v>136361.5</v>
      </c>
      <c r="O51" s="102"/>
    </row>
    <row r="52" spans="1:15" s="12" customFormat="1" ht="15" customHeight="1" x14ac:dyDescent="0.25">
      <c r="A52" s="13"/>
      <c r="B52" s="8"/>
      <c r="C52" s="8"/>
      <c r="D52" s="9"/>
      <c r="E52" s="9"/>
      <c r="F52" s="9"/>
      <c r="G52" s="9"/>
      <c r="H52" s="9"/>
      <c r="I52" s="9"/>
      <c r="J52" s="9"/>
      <c r="K52" s="9"/>
      <c r="L52" s="10"/>
      <c r="M52" s="11"/>
      <c r="N52" s="11"/>
    </row>
    <row r="53" spans="1:15" s="20" customFormat="1" ht="21" customHeight="1" x14ac:dyDescent="0.25">
      <c r="A53" s="27"/>
      <c r="B53" s="8"/>
      <c r="C53" s="8"/>
      <c r="D53" s="27"/>
      <c r="E53" s="27"/>
      <c r="F53" s="27"/>
      <c r="G53" s="27"/>
      <c r="H53" s="103"/>
      <c r="I53" s="103"/>
      <c r="J53" s="21"/>
      <c r="K53" s="21"/>
      <c r="L53" s="22"/>
      <c r="M53" s="23"/>
      <c r="N53" s="21"/>
    </row>
    <row r="54" spans="1:15" s="14" customFormat="1" ht="13.9" customHeight="1" x14ac:dyDescent="0.25">
      <c r="A54" s="29"/>
      <c r="B54" s="27"/>
      <c r="C54" s="27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5" s="14" customFormat="1" ht="15" customHeight="1" x14ac:dyDescent="0.25">
      <c r="A55" s="29"/>
      <c r="B55" s="29"/>
      <c r="C55" s="29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1:15" s="14" customFormat="1" ht="13.9" customHeight="1" x14ac:dyDescent="0.25">
      <c r="A56" s="29"/>
      <c r="B56" s="30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</row>
    <row r="57" spans="1:15" s="14" customFormat="1" ht="15.75" customHeight="1" x14ac:dyDescent="0.25">
      <c r="A57" s="2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15" s="14" customFormat="1" ht="15.75" customHeight="1" x14ac:dyDescent="0.25">
      <c r="A58" s="2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</row>
    <row r="59" spans="1:15" s="14" customFormat="1" ht="15" x14ac:dyDescent="0.25">
      <c r="A59" s="32"/>
      <c r="B59" s="31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1:15" s="14" customFormat="1" ht="15" x14ac:dyDescent="0.25">
      <c r="A60" s="32"/>
      <c r="B60" s="30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5" s="32" customFormat="1" ht="14.25" customHeight="1" x14ac:dyDescent="0.25">
      <c r="A61" s="33"/>
      <c r="D61" s="15"/>
      <c r="E61" s="15"/>
      <c r="F61" s="15"/>
      <c r="G61" s="15"/>
      <c r="H61" s="15"/>
      <c r="I61" s="15"/>
      <c r="J61" s="15"/>
      <c r="K61" s="15"/>
      <c r="L61" s="16"/>
      <c r="M61" s="15"/>
      <c r="N61" s="15"/>
    </row>
    <row r="62" spans="1:15" s="32" customFormat="1" ht="16.5" hidden="1" customHeight="1" x14ac:dyDescent="0.25">
      <c r="A62" s="18"/>
      <c r="B62" s="17"/>
      <c r="C62" s="17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</row>
    <row r="63" spans="1:15" s="32" customFormat="1" ht="41.25" customHeight="1" x14ac:dyDescent="0.2">
      <c r="A63" s="19"/>
      <c r="B63" s="34"/>
      <c r="C63" s="34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</row>
    <row r="64" spans="1:15" ht="26.25" customHeight="1" x14ac:dyDescent="0.2">
      <c r="A64" s="5"/>
      <c r="B64" s="28"/>
      <c r="C64" s="28"/>
      <c r="D64" s="26"/>
      <c r="E64" s="26"/>
      <c r="F64" s="75"/>
      <c r="G64" s="76"/>
      <c r="H64" s="77"/>
      <c r="I64" s="77"/>
      <c r="J64" s="77"/>
      <c r="K64" s="77"/>
      <c r="L64" s="77"/>
      <c r="M64" s="77"/>
      <c r="N64" s="77"/>
    </row>
    <row r="65" spans="1:14" ht="15.75" x14ac:dyDescent="0.2">
      <c r="A65" s="5"/>
      <c r="B65" s="25"/>
      <c r="C65" s="25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ht="15.75" x14ac:dyDescent="0.2">
      <c r="A66" s="5"/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ht="33" customHeight="1" x14ac:dyDescent="0.2">
      <c r="A67" s="5"/>
      <c r="B67" s="25"/>
      <c r="C67" s="25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1:14" ht="15.75" x14ac:dyDescent="0.25">
      <c r="A68" s="3"/>
      <c r="B68" s="24"/>
      <c r="C68" s="24"/>
      <c r="D68" s="3"/>
      <c r="E68" s="3"/>
      <c r="F68" s="3"/>
      <c r="G68" s="3"/>
      <c r="H68" s="3"/>
      <c r="I68" s="3"/>
      <c r="J68" s="3"/>
      <c r="K68" s="3"/>
      <c r="L68" s="4"/>
      <c r="M68" s="3"/>
      <c r="N68" s="3"/>
    </row>
    <row r="69" spans="1:14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4"/>
      <c r="M69" s="3"/>
      <c r="N69" s="3"/>
    </row>
    <row r="70" spans="1:14" ht="15.75" x14ac:dyDescent="0.25">
      <c r="B70" s="3"/>
      <c r="C70" s="3"/>
    </row>
  </sheetData>
  <mergeCells count="22">
    <mergeCell ref="O8:O9"/>
    <mergeCell ref="A50:M50"/>
    <mergeCell ref="A51:M51"/>
    <mergeCell ref="N51:O51"/>
    <mergeCell ref="H53:I53"/>
    <mergeCell ref="F64:G64"/>
    <mergeCell ref="H64:N64"/>
    <mergeCell ref="A7:N7"/>
    <mergeCell ref="A8:A9"/>
    <mergeCell ref="B8:B9"/>
    <mergeCell ref="D8:D9"/>
    <mergeCell ref="E8:E9"/>
    <mergeCell ref="F8:G8"/>
    <mergeCell ref="H8:J8"/>
    <mergeCell ref="K8:N8"/>
    <mergeCell ref="C8:C9"/>
    <mergeCell ref="A6:N6"/>
    <mergeCell ref="L1:N1"/>
    <mergeCell ref="B3:N3"/>
    <mergeCell ref="B4:N4"/>
    <mergeCell ref="A5:N5"/>
    <mergeCell ref="K2:O2"/>
  </mergeCells>
  <conditionalFormatting sqref="J10:J49">
    <cfRule type="cellIs" dxfId="0" priority="2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2026-10-08T11:33:52Z</dcterms:modified>
</cp:coreProperties>
</file>