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2\Контрактная служба\!АУК_ДОКУМЕНТАЦИЯ\2026\Приложение 1\"/>
    </mc:Choice>
  </mc:AlternateContent>
  <bookViews>
    <workbookView xWindow="240" yWindow="50" windowWidth="20120" windowHeight="8000"/>
  </bookViews>
  <sheets>
    <sheet name="НМЦД" sheetId="3" r:id="rId1"/>
  </sheets>
  <calcPr calcId="152511" calcMode="autoNoTable"/>
</workbook>
</file>

<file path=xl/calcChain.xml><?xml version="1.0" encoding="utf-8"?>
<calcChain xmlns="http://schemas.openxmlformats.org/spreadsheetml/2006/main">
  <c r="I9" i="3" l="1"/>
  <c r="L9" i="3"/>
  <c r="J9" i="3"/>
  <c r="K9" i="3"/>
  <c r="L10" i="3" l="1"/>
</calcChain>
</file>

<file path=xl/sharedStrings.xml><?xml version="1.0" encoding="utf-8"?>
<sst xmlns="http://schemas.openxmlformats.org/spreadsheetml/2006/main" count="22" uniqueCount="22">
  <si>
    <t>Приложение № 1 к Документации</t>
  </si>
  <si>
    <t>Обоснование начальной (максимальной) цены договора:</t>
  </si>
  <si>
    <t>Расчет начальной (максимальной) цены договора, цены договора, заключаемого с поставщиком (подрядчиком, исполнителем)</t>
  </si>
  <si>
    <t>Наименование товара (работы, услуги)</t>
  </si>
  <si>
    <t xml:space="preserve">Расчет НМЦД </t>
  </si>
  <si>
    <t>№п/п</t>
  </si>
  <si>
    <t>Наименование объекта закупки</t>
  </si>
  <si>
    <t>ед. измерения</t>
  </si>
  <si>
    <t>количество</t>
  </si>
  <si>
    <t>Источник информации о цене за единицу товара (работы, услуги), руб.</t>
  </si>
  <si>
    <t>Однородность совокупности значений выявленных цен, используемых в расчете НМЦД</t>
  </si>
  <si>
    <t>Расчет НМЦД методом сопоставимых рыночных цен (анализа рынка)</t>
  </si>
  <si>
    <t>Начальная (максимальная) цена единицы товара (работы, услуги)</t>
  </si>
  <si>
    <t>Среднее квадратическое отклонение</t>
  </si>
  <si>
    <t>Коэффициент вариации цен</t>
  </si>
  <si>
    <t>Руководитель контрактной службы: _______________ О.А. Дуюн</t>
  </si>
  <si>
    <t>Источник информации о цене за единицу товара (работы, услуги), руб. Коммерческое предложение № 93 от 01.10.2026г.</t>
  </si>
  <si>
    <t>штука</t>
  </si>
  <si>
    <t>Источник информации о цене за единицу товара (работы, услуги), руб. Ценовое предложение № 141 от 05.10.2026</t>
  </si>
  <si>
    <t>Источник информации о цене за единицу товара (работы, услуги), руб. Коммерческое предложение № 50 от 05.10.2026</t>
  </si>
  <si>
    <t>Дата подготовки обоснования НМЦД:  06.10.2026 г.</t>
  </si>
  <si>
    <t>Масло индустриальное И-20А, бочка 180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</si>
</sst>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C7" zoomScale="70" zoomScaleNormal="70" workbookViewId="0">
      <selection activeCell="B10" sqref="B10:K10"/>
    </sheetView>
  </sheetViews>
  <sheetFormatPr defaultColWidth="8.81640625" defaultRowHeight="14.5" x14ac:dyDescent="0.35"/>
  <cols>
    <col min="1" max="1" width="37.7265625" hidden="1" customWidth="1"/>
    <col min="2" max="2" width="8.26953125" customWidth="1"/>
    <col min="3" max="3" width="52.54296875" customWidth="1"/>
    <col min="4" max="4" width="14.7265625" customWidth="1"/>
    <col min="5" max="5" width="12.81640625" customWidth="1"/>
    <col min="6" max="6" width="15.453125" customWidth="1"/>
    <col min="7" max="7" width="13.7265625" customWidth="1"/>
    <col min="8" max="8" width="14.1796875" customWidth="1"/>
    <col min="9" max="9" width="19.1796875" customWidth="1"/>
    <col min="10" max="10" width="18.81640625" customWidth="1"/>
    <col min="11" max="11" width="19" customWidth="1"/>
    <col min="12" max="12" width="28.7265625" customWidth="1"/>
    <col min="13" max="13" width="13" customWidth="1"/>
    <col min="14" max="14" width="11.54296875" customWidth="1"/>
    <col min="15" max="15" width="10.54296875" customWidth="1"/>
    <col min="17" max="17" width="13" customWidth="1"/>
  </cols>
  <sheetData>
    <row r="1" spans="1:14" x14ac:dyDescent="0.35">
      <c r="B1" s="1"/>
      <c r="L1" s="2" t="s">
        <v>0</v>
      </c>
    </row>
    <row r="2" spans="1:14" x14ac:dyDescent="0.35">
      <c r="B2" s="1" t="s">
        <v>1</v>
      </c>
    </row>
    <row r="3" spans="1:14" x14ac:dyDescent="0.3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4" x14ac:dyDescent="0.35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4" s="4" customFormat="1" x14ac:dyDescent="0.35">
      <c r="A5" s="3" t="s">
        <v>3</v>
      </c>
      <c r="B5" s="25"/>
      <c r="C5" s="26"/>
      <c r="D5" s="26"/>
      <c r="E5" s="26"/>
      <c r="F5" s="26"/>
      <c r="G5" s="26"/>
      <c r="H5" s="26"/>
      <c r="I5" s="26"/>
      <c r="J5" s="26"/>
      <c r="K5" s="26"/>
      <c r="L5" s="27"/>
    </row>
    <row r="6" spans="1:14" x14ac:dyDescent="0.35">
      <c r="A6" s="28" t="s">
        <v>4</v>
      </c>
      <c r="B6" s="22" t="s">
        <v>5</v>
      </c>
      <c r="C6" s="22" t="s">
        <v>6</v>
      </c>
      <c r="D6" s="22" t="s">
        <v>7</v>
      </c>
      <c r="E6" s="22" t="s">
        <v>8</v>
      </c>
      <c r="F6" s="22" t="s">
        <v>9</v>
      </c>
      <c r="G6" s="22"/>
      <c r="H6" s="22"/>
      <c r="I6" s="22" t="s">
        <v>10</v>
      </c>
      <c r="J6" s="22"/>
      <c r="K6" s="22"/>
      <c r="L6" s="22" t="s">
        <v>11</v>
      </c>
    </row>
    <row r="7" spans="1:14" ht="227" x14ac:dyDescent="0.35">
      <c r="A7" s="28"/>
      <c r="B7" s="22"/>
      <c r="C7" s="22"/>
      <c r="D7" s="22"/>
      <c r="E7" s="22"/>
      <c r="F7" s="17" t="s">
        <v>16</v>
      </c>
      <c r="G7" s="17" t="s">
        <v>18</v>
      </c>
      <c r="H7" s="17" t="s">
        <v>19</v>
      </c>
      <c r="I7" s="5" t="s">
        <v>12</v>
      </c>
      <c r="J7" s="5" t="s">
        <v>13</v>
      </c>
      <c r="K7" s="5" t="s">
        <v>14</v>
      </c>
      <c r="L7" s="22"/>
      <c r="M7" s="6"/>
      <c r="N7" s="6"/>
    </row>
    <row r="8" spans="1:14" s="4" customFormat="1" x14ac:dyDescent="0.35">
      <c r="A8" s="28"/>
      <c r="B8" s="7">
        <v>1</v>
      </c>
      <c r="C8" s="7">
        <v>2</v>
      </c>
      <c r="D8" s="7">
        <v>3</v>
      </c>
      <c r="E8" s="7">
        <v>4</v>
      </c>
      <c r="F8" s="18">
        <v>5</v>
      </c>
      <c r="G8" s="18">
        <v>6</v>
      </c>
      <c r="H8" s="18">
        <v>7</v>
      </c>
      <c r="I8" s="8">
        <v>8</v>
      </c>
      <c r="J8" s="8">
        <v>9</v>
      </c>
      <c r="K8" s="8">
        <v>10</v>
      </c>
      <c r="L8" s="8">
        <v>11</v>
      </c>
      <c r="M8" s="9"/>
      <c r="N8" s="9"/>
    </row>
    <row r="9" spans="1:14" s="4" customFormat="1" ht="18" x14ac:dyDescent="0.35">
      <c r="A9" s="28"/>
      <c r="B9" s="8">
        <v>1</v>
      </c>
      <c r="C9" s="21" t="s">
        <v>21</v>
      </c>
      <c r="D9" s="16" t="s">
        <v>17</v>
      </c>
      <c r="E9" s="14">
        <v>8</v>
      </c>
      <c r="F9" s="19">
        <v>33870</v>
      </c>
      <c r="G9" s="19">
        <v>38500</v>
      </c>
      <c r="H9" s="19">
        <v>38800</v>
      </c>
      <c r="I9" s="20">
        <f>ROUND(AVERAGE(F9:H9),2)</f>
        <v>37056.67</v>
      </c>
      <c r="J9" s="20">
        <f>SQRT(((SUM((POWER(F9-I9,2)),(POWER(G9-I9,2)),(POWER(H9-I9,2)))))/2)</f>
        <v>2763.8077598396744</v>
      </c>
      <c r="K9" s="13">
        <f>J9/I9</f>
        <v>7.4583273668132472E-2</v>
      </c>
      <c r="L9" s="13">
        <f>I9*E9</f>
        <v>296453.36</v>
      </c>
      <c r="M9" s="9"/>
      <c r="N9" s="9"/>
    </row>
    <row r="10" spans="1:14" s="4" customFormat="1" ht="15" x14ac:dyDescent="0.35">
      <c r="A10" s="28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15">
        <f>SUM(L9:L9)</f>
        <v>296453.36</v>
      </c>
      <c r="M10" s="10"/>
    </row>
    <row r="11" spans="1:14" x14ac:dyDescent="0.35">
      <c r="N11" s="11"/>
    </row>
    <row r="13" spans="1:14" ht="15.5" x14ac:dyDescent="0.35">
      <c r="B13" s="12" t="s">
        <v>20</v>
      </c>
      <c r="L13" s="11"/>
    </row>
    <row r="15" spans="1:14" ht="15.5" x14ac:dyDescent="0.35">
      <c r="B15" s="12" t="s">
        <v>15</v>
      </c>
    </row>
  </sheetData>
  <mergeCells count="12">
    <mergeCell ref="L6:L7"/>
    <mergeCell ref="B10:K10"/>
    <mergeCell ref="A3:L3"/>
    <mergeCell ref="A4:L4"/>
    <mergeCell ref="B5:L5"/>
    <mergeCell ref="A6:A10"/>
    <mergeCell ref="B6:B7"/>
    <mergeCell ref="C6:C7"/>
    <mergeCell ref="D6:D7"/>
    <mergeCell ref="E6:E7"/>
    <mergeCell ref="F6:H6"/>
    <mergeCell ref="I6:K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Редакция</dc:creator>
  <cp:lastModifiedBy>1</cp:lastModifiedBy>
  <cp:lastPrinted>2026-10-06T11:51:28Z</cp:lastPrinted>
  <dcterms:created xsi:type="dcterms:W3CDTF">2026-04-27T07:48:26Z</dcterms:created>
  <dcterms:modified xsi:type="dcterms:W3CDTF">2026-10-07T09:46:49Z</dcterms:modified>
</cp:coreProperties>
</file>