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Головные уборы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3" i="1" l="1"/>
  <c r="Q11" i="1"/>
  <c r="O11" i="1"/>
  <c r="L11" i="1"/>
  <c r="M11" i="1" s="1"/>
  <c r="K11" i="1"/>
  <c r="K12" i="1"/>
  <c r="L12" i="1"/>
  <c r="M12" i="1" s="1"/>
  <c r="O12" i="1"/>
  <c r="Q12" i="1"/>
  <c r="Q10" i="1"/>
  <c r="O10" i="1"/>
  <c r="L10" i="1"/>
  <c r="M10" i="1" s="1"/>
  <c r="K10" i="1"/>
  <c r="Q9" i="1" l="1"/>
  <c r="O9" i="1"/>
  <c r="L9" i="1"/>
  <c r="K9" i="1"/>
  <c r="M9" i="1" l="1"/>
</calcChain>
</file>

<file path=xl/sharedStrings.xml><?xml version="1.0" encoding="utf-8"?>
<sst xmlns="http://schemas.openxmlformats.org/spreadsheetml/2006/main" count="41" uniqueCount="36">
  <si>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</si>
  <si>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</si>
  <si>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</si>
  <si>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</si>
  <si>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</si>
  <si>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</si>
  <si>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</si>
  <si>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</si>
  <si>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</si>
  <si>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</si>
  <si>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</si>
  <si>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</si>
  <si>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</si>
  <si>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</si>
  <si>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</si>
  <si>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</si>
  <si>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</si>
  <si>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</si>
  <si>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</si>
  <si>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</si>
  <si>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</si>
  <si>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</si>
  <si>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</si>
  <si>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</si>
  <si>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</si>
  <si>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</si>
  <si>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</si>
  <si>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</si>
  <si>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Шапка вязанная  мужская</t>
  </si>
  <si>
    <t>Шапка вязанная  женская</t>
  </si>
  <si>
    <t>Перчатки вязаные мужские</t>
  </si>
  <si>
    <t>Варежски вязаные женские</t>
  </si>
  <si>
    <t>пара</t>
  </si>
  <si>
    <t>Поставщик №1 Ком.предложение вх.№411 от 23.09.2026г.</t>
  </si>
  <si>
    <t>Поставщик №2 Ком.предложение вх. № 410 от 23.09.26г.</t>
  </si>
  <si>
    <t>Поставщик №2 Ком.предложение вх. № 410 "а"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</si>
</sst>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14" fontId="2" fillId="0" borderId="0" xfId="0" applyNumberFormat="1" applyFont="1" applyBorder="1"/>
    <xf numFmtId="0" fontId="0" fillId="0" borderId="0" xfId="0" applyAlignment="1"/>
    <xf numFmtId="14" fontId="2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  <xf numFmtId="0" fontId="5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10" workbookViewId="0">
      <selection activeCell="M20" sqref="M20"/>
    </sheetView>
  </sheetViews>
  <sheetFormatPr defaultRowHeight="15" x14ac:dyDescent="0.25"/>
  <cols>
    <col min="1" max="1" width="2.85546875" customWidth="1"/>
    <col min="2" max="2" width="11.57031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9.42578125" customWidth="1"/>
    <col min="10" max="10" width="4.85546875" customWidth="1"/>
    <col min="11" max="11" width="9.42578125" customWidth="1"/>
    <col min="12" max="12" width="10.7109375" customWidth="1"/>
    <col min="13" max="13" width="12.5703125" customWidth="1"/>
    <col min="14" max="14" width="14.710937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3" t="s">
        <v>20</v>
      </c>
      <c r="O1" s="13"/>
      <c r="P1" s="13"/>
    </row>
    <row r="2" spans="1:17" x14ac:dyDescent="0.25">
      <c r="N2" s="13" t="s">
        <v>21</v>
      </c>
      <c r="O2" s="13"/>
      <c r="P2" s="13"/>
    </row>
    <row r="3" spans="1:17" x14ac:dyDescent="0.25">
      <c r="N3" t="s">
        <v>22</v>
      </c>
      <c r="O3" s="13" t="s">
        <v>23</v>
      </c>
      <c r="P3" s="13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18" t="s">
        <v>16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17" s="2" customFormat="1" ht="11.25" x14ac:dyDescent="0.2"/>
    <row r="7" spans="1:17" s="2" customFormat="1" ht="77.25" customHeight="1" x14ac:dyDescent="0.2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21" t="s">
        <v>5</v>
      </c>
      <c r="G7" s="22"/>
      <c r="H7" s="22"/>
      <c r="I7" s="26"/>
      <c r="J7" s="19" t="s">
        <v>6</v>
      </c>
      <c r="K7" s="23" t="s">
        <v>10</v>
      </c>
      <c r="L7" s="24"/>
      <c r="M7" s="25"/>
      <c r="N7" s="23" t="s">
        <v>11</v>
      </c>
      <c r="O7" s="24"/>
      <c r="P7" s="24"/>
      <c r="Q7" s="25"/>
    </row>
    <row r="8" spans="1:17" s="2" customFormat="1" ht="147" customHeight="1" x14ac:dyDescent="0.2">
      <c r="A8" s="20"/>
      <c r="B8" s="20"/>
      <c r="C8" s="20"/>
      <c r="D8" s="20"/>
      <c r="E8" s="20"/>
      <c r="F8" s="3" t="s">
        <v>33</v>
      </c>
      <c r="G8" s="3" t="s">
        <v>34</v>
      </c>
      <c r="H8" s="3" t="s">
        <v>35</v>
      </c>
      <c r="I8" s="27"/>
      <c r="J8" s="20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39.75" customHeight="1" x14ac:dyDescent="0.2">
      <c r="A9" s="15">
        <v>1</v>
      </c>
      <c r="B9" s="30" t="s">
        <v>28</v>
      </c>
      <c r="C9" s="16" t="s">
        <v>19</v>
      </c>
      <c r="D9" s="15" t="s">
        <v>26</v>
      </c>
      <c r="E9" s="15">
        <v>115</v>
      </c>
      <c r="F9" s="10">
        <v>335</v>
      </c>
      <c r="G9" s="10">
        <v>340</v>
      </c>
      <c r="H9" s="10">
        <v>295</v>
      </c>
      <c r="I9" s="15"/>
      <c r="J9" s="15"/>
      <c r="K9" s="5">
        <f t="shared" ref="K9" si="0">AVERAGE(F9:I9)</f>
        <v>323.33333333333331</v>
      </c>
      <c r="L9" s="6">
        <f t="shared" ref="L9" si="1">SQRT(VAR(F9:I9))</f>
        <v>24.664414311581236</v>
      </c>
      <c r="M9" s="6">
        <f t="shared" ref="M9" si="2">L9/K9*100</f>
        <v>7.6281693747158474</v>
      </c>
      <c r="N9" s="7">
        <v>564150</v>
      </c>
      <c r="O9" s="8">
        <f>(F9+G9+H9)/3</f>
        <v>323.33333333333331</v>
      </c>
      <c r="P9" s="7">
        <v>323.33</v>
      </c>
      <c r="Q9" s="7">
        <f>P9*E9</f>
        <v>37182.949999999997</v>
      </c>
    </row>
    <row r="10" spans="1:17" s="2" customFormat="1" ht="39.75" customHeight="1" x14ac:dyDescent="0.2">
      <c r="A10" s="17">
        <v>2</v>
      </c>
      <c r="B10" s="30" t="s">
        <v>29</v>
      </c>
      <c r="C10" s="16" t="s">
        <v>19</v>
      </c>
      <c r="D10" s="17" t="s">
        <v>26</v>
      </c>
      <c r="E10" s="17">
        <v>50</v>
      </c>
      <c r="F10" s="10">
        <v>595</v>
      </c>
      <c r="G10" s="10">
        <v>590</v>
      </c>
      <c r="H10" s="10">
        <v>550</v>
      </c>
      <c r="I10" s="17"/>
      <c r="J10" s="17"/>
      <c r="K10" s="5">
        <f t="shared" ref="K10" si="3">AVERAGE(F10:I10)</f>
        <v>578.33333333333337</v>
      </c>
      <c r="L10" s="6">
        <f t="shared" ref="L10" si="4">SQRT(VAR(F10:I10))</f>
        <v>24.664414311581236</v>
      </c>
      <c r="M10" s="6">
        <f t="shared" ref="M10" si="5">L10/K10*100</f>
        <v>4.2647402267863805</v>
      </c>
      <c r="N10" s="7">
        <v>564150</v>
      </c>
      <c r="O10" s="8">
        <f>(F10+G10+H10)/3</f>
        <v>578.33333333333337</v>
      </c>
      <c r="P10" s="7">
        <v>578.33000000000004</v>
      </c>
      <c r="Q10" s="7">
        <f>P10*E10</f>
        <v>28916.500000000004</v>
      </c>
    </row>
    <row r="11" spans="1:17" s="2" customFormat="1" ht="39.75" customHeight="1" x14ac:dyDescent="0.2">
      <c r="A11" s="17">
        <v>3</v>
      </c>
      <c r="B11" s="30" t="s">
        <v>31</v>
      </c>
      <c r="C11" s="16" t="s">
        <v>19</v>
      </c>
      <c r="D11" s="17" t="s">
        <v>32</v>
      </c>
      <c r="E11" s="17">
        <v>50</v>
      </c>
      <c r="F11" s="10">
        <v>290</v>
      </c>
      <c r="G11" s="10">
        <v>300</v>
      </c>
      <c r="H11" s="10">
        <v>269</v>
      </c>
      <c r="I11" s="17"/>
      <c r="J11" s="17"/>
      <c r="K11" s="5">
        <f t="shared" ref="K11" si="6">AVERAGE(F11:I11)</f>
        <v>286.33333333333331</v>
      </c>
      <c r="L11" s="6">
        <f t="shared" ref="L11" si="7">SQRT(VAR(F11:I11))</f>
        <v>15.821925715074423</v>
      </c>
      <c r="M11" s="6">
        <f t="shared" ref="M11" si="8">L11/K11*100</f>
        <v>5.525701646708181</v>
      </c>
      <c r="N11" s="7">
        <v>564150</v>
      </c>
      <c r="O11" s="8">
        <f>(F11+G11+H11)/3</f>
        <v>286.33333333333331</v>
      </c>
      <c r="P11" s="7">
        <v>286.33</v>
      </c>
      <c r="Q11" s="7">
        <f>P11*E11</f>
        <v>14316.5</v>
      </c>
    </row>
    <row r="12" spans="1:17" s="2" customFormat="1" ht="39.75" customHeight="1" x14ac:dyDescent="0.2">
      <c r="A12" s="17">
        <v>4</v>
      </c>
      <c r="B12" s="30" t="s">
        <v>30</v>
      </c>
      <c r="C12" s="16" t="s">
        <v>19</v>
      </c>
      <c r="D12" s="17" t="s">
        <v>32</v>
      </c>
      <c r="E12" s="17">
        <v>20</v>
      </c>
      <c r="F12" s="10">
        <v>300</v>
      </c>
      <c r="G12" s="10">
        <v>290</v>
      </c>
      <c r="H12" s="10">
        <v>239</v>
      </c>
      <c r="I12" s="17"/>
      <c r="J12" s="17"/>
      <c r="K12" s="5">
        <f t="shared" ref="K12" si="9">AVERAGE(F12:I12)</f>
        <v>276.33333333333331</v>
      </c>
      <c r="L12" s="6">
        <f t="shared" ref="L12" si="10">SQRT(VAR(F12:I12))</f>
        <v>32.715949219506584</v>
      </c>
      <c r="M12" s="6">
        <f t="shared" ref="M12" si="11">L12/K12*100</f>
        <v>11.839306110798525</v>
      </c>
      <c r="N12" s="7">
        <v>564150</v>
      </c>
      <c r="O12" s="8">
        <f>(F12+G12+H12)/3</f>
        <v>276.33333333333331</v>
      </c>
      <c r="P12" s="7">
        <v>276.33</v>
      </c>
      <c r="Q12" s="7">
        <f>P12*E12</f>
        <v>5526.5999999999995</v>
      </c>
    </row>
    <row r="13" spans="1:17" s="2" customFormat="1" ht="12" customHeight="1" x14ac:dyDescent="0.2">
      <c r="A13" s="1" t="s">
        <v>17</v>
      </c>
      <c r="B13" s="1"/>
      <c r="C13" s="1"/>
      <c r="D13" s="1"/>
      <c r="E13" s="1"/>
      <c r="F13" s="1"/>
      <c r="G13" s="1"/>
      <c r="H13" s="1"/>
      <c r="M13" s="9"/>
      <c r="N13" s="9"/>
      <c r="O13" s="9"/>
      <c r="Q13" s="9">
        <f>SUM(Q9:Q12)</f>
        <v>85942.55</v>
      </c>
    </row>
    <row r="14" spans="1:17" s="2" customFormat="1" ht="3" customHeight="1" x14ac:dyDescent="0.2"/>
    <row r="15" spans="1:17" s="2" customFormat="1" ht="15.75" customHeight="1" x14ac:dyDescent="0.25">
      <c r="A15" s="18" t="s">
        <v>18</v>
      </c>
      <c r="B15" s="18"/>
      <c r="C15" s="18"/>
      <c r="D15" s="18"/>
      <c r="I15" s="28" t="s">
        <v>27</v>
      </c>
      <c r="J15" s="29"/>
    </row>
    <row r="16" spans="1:17" s="2" customFormat="1" ht="15.75" customHeight="1" x14ac:dyDescent="0.2">
      <c r="I16" s="14">
        <v>46302</v>
      </c>
    </row>
    <row r="17" spans="1:17" ht="1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2"/>
      <c r="I18" s="11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18" t="s">
        <v>24</v>
      </c>
      <c r="C19" s="18"/>
      <c r="D19" s="2"/>
      <c r="E19" s="2"/>
      <c r="F19" s="2"/>
      <c r="G19" s="2"/>
      <c r="H19" s="2"/>
      <c r="I19" s="12" t="s">
        <v>25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I20" s="14">
        <v>46302</v>
      </c>
    </row>
  </sheetData>
  <mergeCells count="14">
    <mergeCell ref="A15:D15"/>
    <mergeCell ref="A5:Q5"/>
    <mergeCell ref="B19:C19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5:J15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2026-10-07T07:12:57Z</cp:lastPrinted>
  <dcterms:created xsi:type="dcterms:W3CDTF">2014-02-04T09:40:03Z</dcterms:created>
  <dcterms:modified xsi:type="dcterms:W3CDTF">2026-10-07T07:13:07Z</dcterms:modified>
</cp:coreProperties>
</file>