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Рек-я части КЛ-10кВ РП1-ТП44 мкр.Суворовский\"/>
    </mc:Choice>
  </mc:AlternateContent>
  <xr:revisionPtr revIDLastSave="0" documentId="8_{552B02B8-FC41-40C2-A1A8-77D2AB94DAF2}" xr6:coauthVersionLast="47" xr6:coauthVersionMax="47" xr10:uidLastSave="{00000000-0000-0000-0000-000000000000}"/>
  <bookViews>
    <workbookView xWindow="28680" yWindow="-120" windowWidth="29040" windowHeight="15720" tabRatio="835" activeTab="9" xr2:uid="{00000000-000D-0000-FFFF-FFFF00000000}"/>
  </bookViews>
  <sheets>
    <sheet name="Прил 1" sheetId="1" r:id="rId1"/>
    <sheet name="Прил 1.1" sheetId="17" r:id="rId2"/>
    <sheet name="Прил2" sheetId="2" r:id="rId3"/>
    <sheet name="Прил 3" sheetId="11" r:id="rId4"/>
    <sheet name="Прил 4" sheetId="12" r:id="rId5"/>
    <sheet name="Прил 7" sheetId="13" r:id="rId6"/>
    <sheet name="Прил9" sheetId="14" r:id="rId7"/>
    <sheet name="Прил12" sheetId="15" r:id="rId8"/>
    <sheet name="Прил 13" sheetId="16" r:id="rId9"/>
    <sheet name="Прил 17" sheetId="19" r:id="rId10"/>
    <sheet name="Прил 18" sheetId="18" r:id="rId11"/>
    <sheet name="Прил 19" sheetId="20" r:id="rId12"/>
    <sheet name="НАЧИНАТЬ С ЭТОГО" sheetId="9" r:id="rId13"/>
  </sheets>
  <externalReferences>
    <externalReference r:id="rId14"/>
  </externalReferences>
  <definedNames>
    <definedName name="_xlnm.Print_Titles" localSheetId="0">'Прил 1'!$8:$9</definedName>
    <definedName name="_xlnm.Print_Titles" localSheetId="4">'Прил 4'!$7:$8</definedName>
    <definedName name="_xlnm.Print_Titles" localSheetId="2">Прил2!$6:$8</definedName>
    <definedName name="_xlnm.Print_Area" localSheetId="0">'Прил 1'!$A$1:$K$31</definedName>
    <definedName name="_xlnm.Print_Area" localSheetId="8">'Прил 13'!$A$1:$CY$90</definedName>
    <definedName name="_xlnm.Print_Area" localSheetId="3">'Прил 3'!$A$1:$E$35</definedName>
    <definedName name="_xlnm.Print_Area" localSheetId="4">'Прил 4'!$A$1:$L$23</definedName>
    <definedName name="_xlnm.Print_Area" localSheetId="5">'Прил 7'!$A$1:$AQ$40</definedName>
    <definedName name="_xlnm.Print_Area" localSheetId="2">Прил2!$A$1:$K$46</definedName>
    <definedName name="_xlnm.Print_Area" localSheetId="6">Прил9!$A$1:$J$25</definedName>
  </definedNames>
  <calcPr calcId="191029"/>
</workbook>
</file>

<file path=xl/calcChain.xml><?xml version="1.0" encoding="utf-8"?>
<calcChain xmlns="http://schemas.openxmlformats.org/spreadsheetml/2006/main">
  <c r="G34" i="2" l="1"/>
  <c r="I34" i="2"/>
  <c r="H34" i="2"/>
  <c r="F32" i="2"/>
  <c r="Q10" i="16"/>
  <c r="G13" i="12"/>
  <c r="G12" i="12"/>
  <c r="G11" i="12"/>
  <c r="G10" i="12"/>
  <c r="G9" i="12"/>
  <c r="H25" i="2"/>
  <c r="H14" i="2"/>
  <c r="H26" i="2" s="1"/>
  <c r="G25" i="2"/>
  <c r="G14" i="2"/>
  <c r="G26" i="2" s="1"/>
  <c r="G33" i="2" s="1"/>
  <c r="F21" i="1"/>
  <c r="F22" i="1" s="1"/>
  <c r="I25" i="2"/>
  <c r="F25" i="2"/>
  <c r="I14" i="2"/>
  <c r="F14" i="2"/>
  <c r="D2" i="2"/>
  <c r="A5" i="11"/>
  <c r="A5" i="12"/>
  <c r="H35" i="2" l="1"/>
  <c r="H27" i="2"/>
  <c r="G35" i="2"/>
  <c r="G27" i="2"/>
  <c r="I26" i="2"/>
  <c r="A5" i="1"/>
  <c r="L12" i="16"/>
  <c r="A12" i="12"/>
  <c r="A11" i="12"/>
  <c r="I27" i="2" l="1"/>
  <c r="I33" i="2"/>
  <c r="H36" i="2"/>
  <c r="I35" i="2"/>
  <c r="G36" i="2"/>
  <c r="I36" i="2"/>
  <c r="A22" i="2"/>
  <c r="A23" i="2"/>
  <c r="A24" i="2"/>
  <c r="A20" i="2"/>
  <c r="A21" i="2"/>
  <c r="H37" i="2" l="1"/>
  <c r="I37" i="2" s="1"/>
  <c r="G37" i="2"/>
  <c r="A19" i="2"/>
  <c r="A18" i="2"/>
  <c r="A17" i="2"/>
  <c r="A29" i="1"/>
  <c r="A16" i="11"/>
  <c r="B21" i="12"/>
  <c r="C37" i="13"/>
  <c r="A23" i="14"/>
  <c r="B23" i="15"/>
  <c r="B41" i="2"/>
  <c r="A12" i="11"/>
  <c r="B17" i="12"/>
  <c r="C34" i="13"/>
  <c r="A20" i="14"/>
  <c r="B20" i="15"/>
  <c r="A73" i="16" l="1"/>
  <c r="BY73" i="16"/>
  <c r="BY71" i="16"/>
  <c r="BY69" i="16"/>
  <c r="BY68" i="16"/>
  <c r="BY67" i="16"/>
  <c r="A71" i="16"/>
  <c r="A69" i="16"/>
  <c r="A68" i="16"/>
  <c r="A67" i="16"/>
  <c r="H15" i="12" l="1"/>
  <c r="H17" i="12"/>
  <c r="H19" i="12"/>
  <c r="H21" i="12"/>
  <c r="K39" i="17"/>
  <c r="K38" i="17"/>
  <c r="E2" i="12"/>
  <c r="H33" i="2"/>
  <c r="A24" i="1" l="1"/>
  <c r="A26" i="1"/>
  <c r="A5" i="17"/>
  <c r="H2" i="17"/>
  <c r="BH2" i="16"/>
  <c r="J23" i="15"/>
  <c r="J21" i="15"/>
  <c r="J20" i="15"/>
  <c r="F23" i="14"/>
  <c r="F21" i="14"/>
  <c r="F20" i="14"/>
  <c r="C32" i="13"/>
  <c r="AA32" i="13"/>
  <c r="AA34" i="13"/>
  <c r="AA35" i="13"/>
  <c r="AA37" i="13"/>
  <c r="AC2" i="13"/>
  <c r="A9" i="12"/>
  <c r="F41" i="2"/>
  <c r="F42" i="2"/>
  <c r="F44" i="2"/>
  <c r="D16" i="11"/>
  <c r="D14" i="11"/>
  <c r="D12" i="11"/>
  <c r="H27" i="1" l="1"/>
  <c r="H26" i="1"/>
  <c r="A16" i="2"/>
  <c r="G2" i="1" l="1"/>
  <c r="K41" i="17" l="1"/>
  <c r="A41" i="17"/>
  <c r="A39" i="17"/>
  <c r="I2" i="15" l="1"/>
  <c r="J2" i="14"/>
  <c r="C2" i="11"/>
  <c r="A4" i="2" l="1"/>
  <c r="A5" i="13"/>
  <c r="A6" i="14"/>
  <c r="A7" i="15"/>
  <c r="L14" i="16"/>
  <c r="J19" i="15"/>
  <c r="B15" i="12"/>
  <c r="B42" i="2" l="1"/>
  <c r="D11" i="9" l="1"/>
  <c r="D10" i="9"/>
  <c r="E9" i="9"/>
  <c r="D9" i="9"/>
  <c r="E8" i="9"/>
  <c r="D8" i="9"/>
  <c r="B44" i="2"/>
  <c r="H29" i="1"/>
  <c r="A27" i="1"/>
  <c r="A38" i="17"/>
  <c r="H24" i="1"/>
  <c r="F26" i="2" l="1"/>
  <c r="F36" i="2" l="1"/>
  <c r="F37" i="2" s="1"/>
  <c r="F27" i="2"/>
  <c r="F31" i="2"/>
  <c r="F33" i="2"/>
  <c r="F34" i="2" l="1"/>
  <c r="F35" i="2" s="1"/>
</calcChain>
</file>

<file path=xl/sharedStrings.xml><?xml version="1.0" encoding="utf-8"?>
<sst xmlns="http://schemas.openxmlformats.org/spreadsheetml/2006/main" count="1437" uniqueCount="602">
  <si>
    <t>Приложение № 1</t>
  </si>
  <si>
    <t>График поставки материалов Подрядчиком</t>
  </si>
  <si>
    <t>№ п/п</t>
  </si>
  <si>
    <t>Номенклатура МТР</t>
  </si>
  <si>
    <t>Наименование изготовителя/ Ответственное лицо, контактный телефон</t>
  </si>
  <si>
    <t>№дог. с контрагентом</t>
  </si>
  <si>
    <t>Дата оплаты</t>
  </si>
  <si>
    <t>Плановая дата поставки</t>
  </si>
  <si>
    <t>Аванс</t>
  </si>
  <si>
    <t>Окончательная оплата</t>
  </si>
  <si>
    <t>Наименование</t>
  </si>
  <si>
    <t>Ед. изм.</t>
  </si>
  <si>
    <t>Кол-во</t>
  </si>
  <si>
    <t>Цена за един. руб.</t>
  </si>
  <si>
    <t>Стоимость работ всего, руб.</t>
  </si>
  <si>
    <t>ФИНАНСИРОВАНИЕ</t>
  </si>
  <si>
    <t>Аванс, %</t>
  </si>
  <si>
    <t>Удержания авансовых сумм, %</t>
  </si>
  <si>
    <t>Удержания авансовых сумм, в пользу Заказчика, руб</t>
  </si>
  <si>
    <t>Возврат Заказчиком удержания по исполнительной документации, 5 % от СМР (при условии предоставления 100 % исполнительной документации)</t>
  </si>
  <si>
    <t>ИТОГО помесячное финансирование строительства</t>
  </si>
  <si>
    <t>Общего финансирование строительства с нарастающим итогом, руб.</t>
  </si>
  <si>
    <t>ЗАКАЗЧИК:</t>
  </si>
  <si>
    <t>ПОДРЯДЧИК:</t>
  </si>
  <si>
    <t>Заказчик</t>
  </si>
  <si>
    <t>Подрядчик</t>
  </si>
  <si>
    <t>Наименование объекта</t>
  </si>
  <si>
    <t>Договор</t>
  </si>
  <si>
    <t>для приложения № 13</t>
  </si>
  <si>
    <t>ООО «Югстрой-Электросеть»</t>
  </si>
  <si>
    <t>Руководитель</t>
  </si>
  <si>
    <t>заказчик/генподрядчик</t>
  </si>
  <si>
    <t>подрядчик/субподрядчик</t>
  </si>
  <si>
    <t>Итого работа:</t>
  </si>
  <si>
    <t xml:space="preserve">Итого материалы: </t>
  </si>
  <si>
    <t>Приложение № 3</t>
  </si>
  <si>
    <t>График выдачи рабочей документации</t>
  </si>
  <si>
    <t>Наименование рабочей  документации</t>
  </si>
  <si>
    <t>Обозначение</t>
  </si>
  <si>
    <t>Срок выдачи</t>
  </si>
  <si>
    <t>ООО "Югстрой-Электросеть"</t>
  </si>
  <si>
    <t>График выполнения работ</t>
  </si>
  <si>
    <t>Физ. Объемы</t>
  </si>
  <si>
    <t>Сроки производства работ</t>
  </si>
  <si>
    <t>Начало</t>
  </si>
  <si>
    <t>Окончание</t>
  </si>
  <si>
    <t>Всего, дни</t>
  </si>
  <si>
    <t>Приложение № 7</t>
  </si>
  <si>
    <t/>
  </si>
  <si>
    <t>Месячно-суточный график выполнения работ</t>
  </si>
  <si>
    <t>На</t>
  </si>
  <si>
    <t>№                                                                                                                                                                                     п/п</t>
  </si>
  <si>
    <t>Наименование работ</t>
  </si>
  <si>
    <t>Ед. изм</t>
  </si>
  <si>
    <t>Количество</t>
  </si>
  <si>
    <t>Выполнено на начало строительства</t>
  </si>
  <si>
    <t>Задание на месяц</t>
  </si>
  <si>
    <t>Выполнено с начала месяца</t>
  </si>
  <si>
    <t>план</t>
  </si>
  <si>
    <t>факт</t>
  </si>
  <si>
    <t>восполн.</t>
  </si>
  <si>
    <t>всего</t>
  </si>
  <si>
    <t>Приложение №9</t>
  </si>
  <si>
    <t>ГРАФИК</t>
  </si>
  <si>
    <t>ПОСТАВКИ МАТЕРИАЛОВ И ОБОРУДОВАНИЯ ЗАКАЗЧИКОМ</t>
  </si>
  <si>
    <t>№п/п</t>
  </si>
  <si>
    <t>Тип, марка</t>
  </si>
  <si>
    <t>Ед.изм.</t>
  </si>
  <si>
    <t>(указывается  на основании ПЗС )</t>
  </si>
  <si>
    <t>2. Материалы и оборудование, не предусмотренные в Приложении 9, считать поставкой Подрядчика</t>
  </si>
  <si>
    <t>Приложение № 12</t>
  </si>
  <si>
    <t>ВЕДОМОСТЬ</t>
  </si>
  <si>
    <t>Переработки давальческих материалов поставки Заказчика</t>
  </si>
  <si>
    <t>по объекту:</t>
  </si>
  <si>
    <t>Наименование материальных           ресурсов</t>
  </si>
  <si>
    <t>Поставка Заказчика (по приложению 10) с учётом норм расхода материалов</t>
  </si>
  <si>
    <t>Получено в переработку с учётом                        норм расхода материалов</t>
  </si>
  <si>
    <t>Переработано согласно актам выполненных работ с учетом норм расхода материалов</t>
  </si>
  <si>
    <t>Сверх                 норм.списание                  № акта</t>
  </si>
  <si>
    <t>Подлежит возврату</t>
  </si>
  <si>
    <t>Всего с начала года</t>
  </si>
  <si>
    <t>в т.ч. за отчетный период</t>
  </si>
  <si>
    <t>ед. изм.</t>
  </si>
  <si>
    <t>кол-во</t>
  </si>
  <si>
    <t>стоимость в руб</t>
  </si>
  <si>
    <t>№ и дата расходной накладной</t>
  </si>
  <si>
    <t>Стоимость в руб.</t>
  </si>
  <si>
    <t>С бланком типовой формы ознакомлен:</t>
  </si>
  <si>
    <t>Приложение №13</t>
  </si>
  <si>
    <t>Утверждена постановлением Госкомстата России</t>
  </si>
  <si>
    <t>от 11.11.99 № 100</t>
  </si>
  <si>
    <t>Код</t>
  </si>
  <si>
    <t>Форма по ОКУД</t>
  </si>
  <si>
    <t>0322006</t>
  </si>
  <si>
    <t>26367882</t>
  </si>
  <si>
    <t>Заказчик(Генподрядчик) ООО "Югстрой-Электросеть"</t>
  </si>
  <si>
    <t>по ОКПО</t>
  </si>
  <si>
    <t>(организация, адрес, телефон, факс)</t>
  </si>
  <si>
    <t>Подрядчик (Субподрядчик) ООО "ПроСвет"</t>
  </si>
  <si>
    <t>Стройка</t>
  </si>
  <si>
    <t>(наименование, адрес)</t>
  </si>
  <si>
    <t>Объект</t>
  </si>
  <si>
    <t>(наименование)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</si>
  <si>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</si>
  <si>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</si>
  <si>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</si>
  <si>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</si>
  <si>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</si>
  <si>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ЖУРНАЛ</t>
  </si>
  <si>
    <t>УЧЕТА ВЫПОЛНЕННЫХ РАБОТ</t>
  </si>
  <si>
    <t>за</t>
  </si>
  <si>
    <t>год</t>
  </si>
  <si>
    <t>Сметная (договорная) стоимость в соответствии с договором подряда (субподряда)</t>
  </si>
  <si>
    <t>Составил</t>
  </si>
  <si>
    <t>(должность)</t>
  </si>
  <si>
    <t>(подпись)</t>
  </si>
  <si>
    <t>(расшифровка подписи)</t>
  </si>
  <si>
    <t>Проверил</t>
  </si>
  <si>
    <t>Номер</t>
  </si>
  <si>
    <t>Конструктивные элементы и виды работ</t>
  </si>
  <si>
    <t>Номер еди- ничной рас- ценки</t>
  </si>
  <si>
    <t>Еди- ница изме- рения</t>
  </si>
  <si>
    <t>Цена за единицу, руб.</t>
  </si>
  <si>
    <t>Количе- ство работ по смете</t>
  </si>
  <si>
    <t>Сметная (дого- ворная) стои- мость, руб.</t>
  </si>
  <si>
    <t>Выполнено работ</t>
  </si>
  <si>
    <t>по поряд- ку</t>
  </si>
  <si>
    <t>пози- ции по смете</t>
  </si>
  <si>
    <t>месяц</t>
  </si>
  <si>
    <t>ОСТАТОК</t>
  </si>
  <si>
    <t>количе- ство</t>
  </si>
  <si>
    <t>стои- мость, руб.</t>
  </si>
  <si>
    <t>стои- мость факти- чески выпол- ненных работ с начала строи- тельст- ва, руб.</t>
  </si>
  <si>
    <t>стоимость, руб.</t>
  </si>
  <si>
    <t>Итого</t>
  </si>
  <si>
    <t>Х</t>
  </si>
  <si>
    <t>Всего</t>
  </si>
  <si>
    <t>Цена на продукцию за единицу с НДС, руб.</t>
  </si>
  <si>
    <t>Сумма продукции с НДС, руб.</t>
  </si>
  <si>
    <t>Приложение №1.1</t>
  </si>
  <si>
    <t>График поставки материалов Подрядчика, оплачиваемых Заказчиком поставщикам Подрядчика</t>
  </si>
  <si>
    <t>Единица измерения</t>
  </si>
  <si>
    <t>Норма расхода</t>
  </si>
  <si>
    <t>Цена на продукцию за единицу, руб.</t>
  </si>
  <si>
    <t>Новая цена на продукцию за единицу, руб.</t>
  </si>
  <si>
    <t>Новая сумма продукции с НДС, руб.</t>
  </si>
  <si>
    <t>Номер счета нового</t>
  </si>
  <si>
    <t>Разница</t>
  </si>
  <si>
    <t>Примечание</t>
  </si>
  <si>
    <t>Сумма Аванса, руб.</t>
  </si>
  <si>
    <t>Удержание 5 % от стоимости СМР за совевременную передачу исполнительной документации Заказчику</t>
  </si>
  <si>
    <t>Итого стоимость выполненных работ, руб.</t>
  </si>
  <si>
    <t>Приложение № 4</t>
  </si>
  <si>
    <t>Работы</t>
  </si>
  <si>
    <t xml:space="preserve">                                202_</t>
  </si>
  <si>
    <t>Примечания</t>
  </si>
  <si>
    <t>В течении 5 рабочих дней после подписания договора.</t>
  </si>
  <si>
    <t>_______</t>
  </si>
  <si>
    <t>Директор</t>
  </si>
  <si>
    <t>1</t>
  </si>
  <si>
    <t>Приложение №2</t>
  </si>
  <si>
    <t>Оборудование</t>
  </si>
  <si>
    <t>Оборудование:</t>
  </si>
  <si>
    <t>__________________ А. О. Козырев</t>
  </si>
  <si>
    <t>_____________________</t>
  </si>
  <si>
    <t>_____________________________</t>
  </si>
  <si>
    <t>СОГЛАСОВАНО:</t>
  </si>
  <si>
    <t>УТВЕРЖДАЮ: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</si>
  <si>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</si>
  <si>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</si>
  <si>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</si>
  <si>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</si>
  <si>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</si>
  <si>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</si>
  <si>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</si>
  <si>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</si>
  <si>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</si>
  <si>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</si>
  <si>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</si>
  <si>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</si>
  <si>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</si>
  <si>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</si>
  <si>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</si>
  <si>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</si>
  <si>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</si>
  <si>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</si>
  <si>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Обоснование</t>
  </si>
  <si>
    <t>Наименование работ и затрат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</si>
  <si>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</si>
  <si>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</si>
  <si>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</si>
  <si>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</si>
  <si>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</si>
  <si>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</si>
  <si>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</si>
  <si>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</si>
  <si>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А. О. Козырев</t>
  </si>
  <si>
    <t>Приложение № 17</t>
  </si>
  <si>
    <t>Приложение № 18</t>
  </si>
  <si>
    <t xml:space="preserve">__________________ </t>
  </si>
  <si>
    <t>ВЕДОМОСТЬ ОБЪЕМОВ РАБОТ</t>
  </si>
  <si>
    <t>№ пп</t>
  </si>
  <si>
    <t>Кол.</t>
  </si>
  <si>
    <t>Примечание: 1. Общая стоимость материалов и оборудования поставки Заказчика составляет: ______________ в т.ч. НДС- ___%.</t>
  </si>
  <si>
    <t>в т.ч. НДС ____%</t>
  </si>
  <si>
    <t>в том числе НДС ____%:</t>
  </si>
  <si>
    <t>Итого с НДС     %:</t>
  </si>
  <si>
    <t>Генеральный директор</t>
  </si>
  <si>
    <t>…</t>
  </si>
  <si>
    <t xml:space="preserve">Приложение 19 </t>
  </si>
  <si>
    <t>Перечень документов, передаваемых Подрядчиком Заказчику по окончании строительно-монтажных работ по объекту.</t>
  </si>
  <si>
    <t>Наименование документа</t>
  </si>
  <si>
    <t>Акт приемки траншей, каналов, туннелей и блоков под монтаж кабелей</t>
  </si>
  <si>
    <t>АОСР устройство основания траншеи песком для прокладки КЛ (Х линий)</t>
  </si>
  <si>
    <t>АОСР монтаж труб, в траншее в местах переходов и пересечениями с коммуникациями</t>
  </si>
  <si>
    <t>Протокол осмотра и проверки изоляции кабелей, на барабане перед прокладкой</t>
  </si>
  <si>
    <t>АОСР укладка кирпичной перегородки между взаиморезервируемыми кабельными линиями, где нет труб (если есть перегородка)</t>
  </si>
  <si>
    <t>Акт осмотра кабельной канализации в траншеях и каналах перед закрытием</t>
  </si>
  <si>
    <t>АОСР засыпка песком поверх эл. кабеля и труб</t>
  </si>
  <si>
    <t>АОСР укладка кирпича в траншее по всей ширине, где нет труб</t>
  </si>
  <si>
    <t>Журнал прокладки КЛ</t>
  </si>
  <si>
    <t>Журнал монтажа кабельных муфт</t>
  </si>
  <si>
    <t>АОСР обратная засыпка грунтом</t>
  </si>
  <si>
    <t>Протокол прогрева кабелей на барабане перед прокладкой при низких температурах</t>
  </si>
  <si>
    <t>АОСР на котлованы под ГНБ (если есть ГНБ)</t>
  </si>
  <si>
    <t>Профиль прокола с высотно-глубинными отметками (если есть ГНБ)</t>
  </si>
  <si>
    <t>Акт технической готовности электромонтажных работ.</t>
  </si>
  <si>
    <t>Приложение к Акту технической готовности.  Ведомость изменений и отступлений от проекта</t>
  </si>
  <si>
    <t>Исполнительные схемы (схема прокладки КЛ с координатами, разрезами, трубами)</t>
  </si>
  <si>
    <t>Паспорта качества, сертификаты, документы на смонтированное оборудование.</t>
  </si>
  <si>
    <t>Технический отчет по испытаниям оборудования:</t>
  </si>
  <si>
    <t>18.1</t>
  </si>
  <si>
    <t xml:space="preserve">Протокол испытаний силового кабеля напряжением с бумажной изоляцией
 (рабочее напряжение 6кВ – необходимо испытывать постоянным (выпрямленным) напряжением 36кВ 10мин.) (рабочее напряжение 10кВ – необходимо испытывать постоянным (выпрямленным) напряжением 60кВ 10мин.) </t>
  </si>
  <si>
    <t>18.2</t>
  </si>
  <si>
    <t xml:space="preserve">Протокол испытаний силового кабеля напряжением с изоляций из сшитого полиэтилена
(рабочее напряжение 6кВ – необходимо испытывать 30кВ частотой 0,1 (Гц) в течение 15 минут) (рабочее напряжение 10кВ – необходимо испытывать 50кВ частотой 0,1 (Гц) в течение 15 минут) </t>
  </si>
  <si>
    <t>18.3</t>
  </si>
  <si>
    <t>Протокол фазировки</t>
  </si>
  <si>
    <t>18.4</t>
  </si>
  <si>
    <t xml:space="preserve">Протокол проверки наличия цепи и измерение сопротивления цепи между заземлителями и заземляемыми элементами электроустановки.
</t>
  </si>
  <si>
    <t xml:space="preserve">В Акте должно быть не меньше 3-5 человек в подписантах.
Все документы в 3 экземплярах. 
В каждом экземпляре технический отчет на пуско-наладочные работы.
</t>
  </si>
  <si>
    <t>ЗАКАЗЧИК:                                                                              ПОДРЯДЧИК:</t>
  </si>
  <si>
    <t>__________________ А. О. Козырев                                                                       _____________________________</t>
  </si>
  <si>
    <t>Генеральный директор                                                                                  Директор</t>
  </si>
  <si>
    <t>Распределение стоимости договора и График объемов финансирования  по выполнению работ на объекте:</t>
  </si>
  <si>
    <t>к договору на выполнение СМР №____ от ______ 2026 года</t>
  </si>
  <si>
    <t>На _______________ месяц 2026г.</t>
  </si>
  <si>
    <t>2026 год</t>
  </si>
  <si>
    <t>2026 год (объемы)</t>
  </si>
  <si>
    <t>2026г.</t>
  </si>
  <si>
    <t>по состоянию на "_____" _____________ 2026г.</t>
  </si>
  <si>
    <t>2026г., в том числе по месяцам</t>
  </si>
  <si>
    <t>за ______ месяц 2026 года.</t>
  </si>
  <si>
    <t>к договору на выполнение СМР № _______от _________2026г</t>
  </si>
  <si>
    <t>"____" ________________ 2026 года</t>
  </si>
  <si>
    <t>"______ " _______________2026 г.</t>
  </si>
  <si>
    <t>к договору на выполнение СМР № _____от ________2026г.</t>
  </si>
  <si>
    <t>2026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</si>
  <si>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</si>
  <si>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</si>
  <si>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</si>
  <si>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</si>
  <si>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</si>
  <si>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</si>
  <si>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"___" __________________ 2026г.</t>
  </si>
  <si>
    <t>"___" _____________ 2026 г.</t>
  </si>
  <si>
    <t>октябрь</t>
  </si>
  <si>
    <t xml:space="preserve">Составил:  ____________________________ </t>
  </si>
  <si>
    <t xml:space="preserve">Проверил:  ____________________________ </t>
  </si>
  <si>
    <t>ноябрь</t>
  </si>
  <si>
    <t>декабрь</t>
  </si>
  <si>
    <t xml:space="preserve">"Реконструкция части КЛ 10 кВ от РП-1 до ТП-44, мкр. Суворовский, г. Ростов-на-Дону" </t>
  </si>
  <si>
    <t>РИЦ 26-15.РД,ЭС</t>
  </si>
  <si>
    <t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</t>
  </si>
  <si>
    <t>Электромонтажные, строительные и пуско-наладочные работы КЛ-10 кВ от РП-1 до ТП-44</t>
  </si>
  <si>
    <t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t>
  </si>
  <si>
    <t>Раздел 1. Земляные работы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</si>
  <si>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</si>
  <si>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1000 м3</t>
  </si>
  <si>
    <t>2</t>
  </si>
  <si>
    <t>Разработка грунта вручную в траншеях глубиной до 2 м без креплений с откосами, группа грунтов: 2</t>
  </si>
  <si>
    <t>100 м3</t>
  </si>
  <si>
    <t>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</si>
  <si>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</si>
  <si>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</si>
  <si>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4</t>
  </si>
  <si>
    <t>Засыпка траншей и котлованов с перемещением грунта до 5 м бульдозерами мощностью: 59 кВт (80 л.с.), группа грунтов 1 Песок</t>
  </si>
  <si>
    <t>5</t>
  </si>
  <si>
    <t>Песок природный для строительных работ I класс, средний</t>
  </si>
  <si>
    <t>м3</t>
  </si>
  <si>
    <t>6</t>
  </si>
  <si>
    <t>Уплотнение грунта пневматическими трамбовками, группа грунтов: 1-2</t>
  </si>
  <si>
    <t>Раздел 2. Электромонтажные работы</t>
  </si>
  <si>
    <t>7</t>
  </si>
  <si>
    <t>Устройство постели при одном кабеле в траншее</t>
  </si>
  <si>
    <t>100 м</t>
  </si>
  <si>
    <t>8</t>
  </si>
  <si>
    <t>На каждый последующий кабель добавлять к норме 08-02-142-01</t>
  </si>
  <si>
    <t>9</t>
  </si>
  <si>
    <t>10</t>
  </si>
  <si>
    <t>Прокладка труб гладких полиэтиленовых в траншее диаметром: 160 мм</t>
  </si>
  <si>
    <t>км</t>
  </si>
  <si>
    <t>11</t>
  </si>
  <si>
    <t>За каждую последующую трубу добавлять к норме: 08-02-237-03</t>
  </si>
  <si>
    <t>12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</si>
  <si>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</si>
  <si>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м</t>
  </si>
  <si>
    <t>13</t>
  </si>
  <si>
    <t>Сварка полиэтиленовых труб "встык" нагревательным элементом при полуавтоматическом управлении процессом сварки, диаметр труб: свыше 110 до 160 мм</t>
  </si>
  <si>
    <t>соединение</t>
  </si>
  <si>
    <t>14</t>
  </si>
  <si>
    <t>Кабель до 35 кВ в готовых траншеях без покрытий, масса 1 м: свыше 6 до 9 кг</t>
  </si>
  <si>
    <t>15</t>
  </si>
  <si>
    <t>Кабель до 35 кВ в проложенных трубах, блоках и коробах, масса 1 м кабеля: до 9 кг</t>
  </si>
  <si>
    <t>16</t>
  </si>
  <si>
    <t>17</t>
  </si>
  <si>
    <t>Заделка концевая в резиновой перчатке для 3-5-жильного кабеля напряжением: до 10 кВ, сечение одной жилы до 240 мм2</t>
  </si>
  <si>
    <t>шт</t>
  </si>
  <si>
    <t>18</t>
  </si>
  <si>
    <t>Капа термоусаживаемая ОГТ-100/40 КВТ 65138</t>
  </si>
  <si>
    <t>19</t>
  </si>
  <si>
    <t>Покрытие кабеля, проложенного в траншее, плитами из полимернаполненных материалов в один ряд, расположенными вдоль кабельной линии: размером 48х48 см</t>
  </si>
  <si>
    <t>20</t>
  </si>
  <si>
    <t>Плита из полимернаполненной композиции на основе волластонита для закрытия кабеля ПЗК, размеры 480х480 мм</t>
  </si>
  <si>
    <t>21</t>
  </si>
  <si>
    <t>Покрытие кабеля, проложенного в траншее: кирпичом одного кабеля (перегородка)</t>
  </si>
  <si>
    <t>22</t>
  </si>
  <si>
    <t>Кирпич керамический полнотелый одинарный, размеры 250х120х65 мм, марка 100</t>
  </si>
  <si>
    <t>1000 шт</t>
  </si>
  <si>
    <t>23</t>
  </si>
  <si>
    <t>Покрытие кабеля, проложенного в траншее: лентой сигнальной</t>
  </si>
  <si>
    <t>24</t>
  </si>
  <si>
    <t>Лента сигнальная полиэтиленовая ЛСЭ-300, длина 100 м, ширина 300 мм</t>
  </si>
  <si>
    <t>25</t>
  </si>
  <si>
    <t>Муфта соединительная эпоксидная для 3-4-жильного кабеля напряжением: до 10 кВ, сечение жил до 240 мм2</t>
  </si>
  <si>
    <t>26</t>
  </si>
  <si>
    <t>Муфта кабельная соединительная10кВ Стп 10-150/240 "Прогресс"Трансэнерго
TRE-001422</t>
  </si>
  <si>
    <t>27</t>
  </si>
  <si>
    <t>Герметизация проходов при вводе кабелей во взрывоопасные помещения уплотнительной массой</t>
  </si>
  <si>
    <t>28</t>
  </si>
  <si>
    <t>Указатель месторасположения трассы кабелей, проложенных в земле</t>
  </si>
  <si>
    <t>29</t>
  </si>
  <si>
    <t>Столбик замерный, опознавательный, пластиковый для подземных кабельных линий связи, диаметр 83 мм, высота 2200 мм</t>
  </si>
  <si>
    <t>30</t>
  </si>
  <si>
    <t>Таблички-указатели кабельных трасс пластиковые односторонние, размеры 210х280х5 мм</t>
  </si>
  <si>
    <t>100 шт</t>
  </si>
  <si>
    <t>Раздел 3. ГНБ (котлованы 1,5х2х2 - 2 шт)</t>
  </si>
  <si>
    <t>31</t>
  </si>
  <si>
    <t>Разработка грунта с погрузкой на автомобили-самосвалы в котлованах объемом до 500 м3 экскаваторами с ковшом вместимостью 0,25 м3, группа грунтов: 2</t>
  </si>
  <si>
    <t>32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</si>
  <si>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</si>
  <si>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33</t>
  </si>
  <si>
    <t>Засыпка траншей и котлованов с перемещением грунта до 5 м бульдозерами мощностью: 59 кВт (80 л.с.), группа грунтов 1 (Песок)</t>
  </si>
  <si>
    <t>34</t>
  </si>
  <si>
    <t>35</t>
  </si>
  <si>
    <t>36</t>
  </si>
  <si>
    <t>Монтаж установки горизонтально направленного бурения: с тяговым усилием 20 тс (200 кН)</t>
  </si>
  <si>
    <t>37</t>
  </si>
  <si>
    <t>Демонтаж установки горизонтально направленного бурения: с тяговым усилием 20 тс (200 кН)</t>
  </si>
  <si>
    <t>38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</si>
  <si>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</si>
  <si>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39</t>
  </si>
  <si>
    <t>Трубы полиэтиленовые, стандартное размерное отношение SDR13,6, номинальный наружный диаметр 160 мм, толщина стенки 11,8 мм</t>
  </si>
  <si>
    <t>40</t>
  </si>
  <si>
    <t>Раздел 4. Пусконаладочные работы</t>
  </si>
  <si>
    <t>41</t>
  </si>
  <si>
    <t>Фазировка электрической линии или трансформатора с сетью напряжением: свыше 1 кВ</t>
  </si>
  <si>
    <t>42</t>
  </si>
  <si>
    <t>Испытание кабеля силового длиной до 500 м напряжением: до 10 кВ</t>
  </si>
  <si>
    <t>испытание</t>
  </si>
  <si>
    <t>ГЭСН01-01-022-23</t>
  </si>
  <si>
    <t>Объем=394,7 / 1000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</si>
  <si>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</si>
  <si>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</si>
  <si>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</si>
  <si>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</si>
  <si>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</si>
  <si>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</si>
  <si>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</si>
  <si>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>ОТм(Зтм) Средний разряд машинистов 5</t>
  </si>
  <si>
    <t>Всего по позиции</t>
  </si>
  <si>
    <t>ГЭСН01-02-057-02</t>
  </si>
  <si>
    <t>Объем=11,8 / 100</t>
  </si>
  <si>
    <t>ОТ(ЗТ)</t>
  </si>
  <si>
    <t>1-100-20</t>
  </si>
  <si>
    <t>Средний разряд работы 2,0</t>
  </si>
  <si>
    <t>02-15-1-01-0001
Сплит-форма Ростовская область на 3 квартал 2026 года.xlsx</t>
  </si>
  <si>
    <t>Объем=394,7*1,75</t>
  </si>
  <si>
    <t>ГЭСН01-01-033-01</t>
  </si>
  <si>
    <t>Объем=263,1 / 1000</t>
  </si>
  <si>
    <t>91.01.01-034</t>
  </si>
  <si>
    <t>Бульдозеры, мощность 59 кВт (80 л.с.)</t>
  </si>
  <si>
    <t>ФСБЦ-02.3.01.02-1104
Сплит-форма Ростовская область на 3 квартал 2026 года.xlsx</t>
  </si>
  <si>
    <t>Объем=263,1*1,1</t>
  </si>
  <si>
    <t>ГЭСН01-02-005-01</t>
  </si>
  <si>
    <t>Объем=263,1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</si>
  <si>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</si>
  <si>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</si>
  <si>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</si>
  <si>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</si>
  <si>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</si>
  <si>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</si>
  <si>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</si>
  <si>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ОТм(Зтм) Средний разряд машинистов 4</t>
  </si>
  <si>
    <t>Итого по разделу 1 Земляные работы</t>
  </si>
  <si>
    <t>ГЭСНм08-02-142-01</t>
  </si>
  <si>
    <t>Объем=877 / 100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</si>
  <si>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</si>
  <si>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</si>
  <si>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</si>
  <si>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</si>
  <si>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7.1</t>
  </si>
  <si>
    <t>421/пр_2020_п.75_пп.а</t>
  </si>
  <si>
    <t>Вспомогательные ненормируемые материальные ресурсы</t>
  </si>
  <si>
    <t>%</t>
  </si>
  <si>
    <t>ГЭСНм08-02-142-02</t>
  </si>
  <si>
    <t>8.1</t>
  </si>
  <si>
    <t>Объем=131,6*1,1</t>
  </si>
  <si>
    <t>ГЭСНм08-02-237-03</t>
  </si>
  <si>
    <t>Объем=79,5/1000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</si>
  <si>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</si>
  <si>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</si>
  <si>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</si>
  <si>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</si>
  <si>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</si>
  <si>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</si>
  <si>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91.05.05-015</t>
  </si>
  <si>
    <t>Краны на автомобильном ходу, грузоподъемность 16 т</t>
  </si>
  <si>
    <t>4-100-060</t>
  </si>
  <si>
    <t>ОТм(Зтм) Средний разряд машинистов 6</t>
  </si>
  <si>
    <t>10.1</t>
  </si>
  <si>
    <t>ГЭСНм08-02-237-08</t>
  </si>
  <si>
    <t>11.1</t>
  </si>
  <si>
    <t>ФСБЦ-24.3.03.13-0049
Сплит-форма Ростовская область на 3 квартал 2026 года.xlsx</t>
  </si>
  <si>
    <t>ГЭСН24-02-001-07</t>
  </si>
  <si>
    <t>1-100-36</t>
  </si>
  <si>
    <t>Средний разряд работы 3,6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</si>
  <si>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</si>
  <si>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</si>
  <si>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М</t>
  </si>
  <si>
    <t>01.3.01.07-0009</t>
  </si>
  <si>
    <t>Спирт этиловый ректификованный технический, сорт I</t>
  </si>
  <si>
    <t>кг</t>
  </si>
  <si>
    <t>01.7.20.08-0051</t>
  </si>
  <si>
    <t>Ветошь хлопчатобумажная цветная</t>
  </si>
  <si>
    <t>ГЭСНм08-02-141-05</t>
  </si>
  <si>
    <t>Объем=(1778,74/1,02) / 100</t>
  </si>
  <si>
    <t>91.06.01-003</t>
  </si>
  <si>
    <t>Домкраты гидравлические, грузоподъемность 63-100 т</t>
  </si>
  <si>
    <t>91.06.03-062</t>
  </si>
  <si>
    <t>Лебедки электрические тяговым усилием до 31,39 кН (3,2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</si>
  <si>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</si>
  <si>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</si>
  <si>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</si>
  <si>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08.3.07.01-0052</t>
  </si>
  <si>
    <t>Прокат стальной горячекатаный полосовой, марки стали Ст3сп, Ст3пс, размеры 50х5 мм</t>
  </si>
  <si>
    <t>т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</si>
  <si>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</si>
  <si>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</si>
  <si>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</si>
  <si>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</si>
  <si>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14.4.03.03-0002</t>
  </si>
  <si>
    <t>Лак битумный БТ-123</t>
  </si>
  <si>
    <t>14.1</t>
  </si>
  <si>
    <t>ГЭСНм08-02-148-05</t>
  </si>
  <si>
    <t>Объем=(319,26/1,02) / 100</t>
  </si>
  <si>
    <t>10.3.02.03-0011</t>
  </si>
  <si>
    <t>Припои оловянно-свинцовые бессурьмянистые, марка ПОС30</t>
  </si>
  <si>
    <t>15.1</t>
  </si>
  <si>
    <t>ТЦ_21.1.07.02_23_2310121190_10.09.2026_02_1.2</t>
  </si>
  <si>
    <t>Цена=2467,43/1,22*1,03</t>
  </si>
  <si>
    <t>ГЭСНм08-02-159-09</t>
  </si>
  <si>
    <t>01.3.01.01-0001</t>
  </si>
  <si>
    <t>Бензин авиационный Б-70</t>
  </si>
  <si>
    <t>01.3.01.05-0009</t>
  </si>
  <si>
    <t>Парафин нефтяной твердый Т-1</t>
  </si>
  <si>
    <t>01.3.02.09-0022</t>
  </si>
  <si>
    <t>Пропан-бутан смесь техническая</t>
  </si>
  <si>
    <t>17.1</t>
  </si>
  <si>
    <t>ТЦ_20.2.02.07_23_2310121190_10.09.2026_02_2.2
КА п.2.2</t>
  </si>
  <si>
    <t>ГЭСНм08-02-143-08</t>
  </si>
  <si>
    <t>Объем=797,5 / 100</t>
  </si>
  <si>
    <t>1-100-23</t>
  </si>
  <si>
    <t>Средний разряд работы 2,3</t>
  </si>
  <si>
    <t>19.1</t>
  </si>
  <si>
    <t>ФСБЦ-20.2.02.07-1020
Сплит-форма Ростовская область на 3 квартал 2026 года.xlsx</t>
  </si>
  <si>
    <t>ГЭСНм08-02-143-01
прим</t>
  </si>
  <si>
    <t>21.1</t>
  </si>
  <si>
    <t>ФСБЦ-06.1.01.05-0035
Сплит-форма Ростовская область на 3 квартал 2026 года.xlsx</t>
  </si>
  <si>
    <t>Объем=3190/1000</t>
  </si>
  <si>
    <t>ГЭСНм08-02-143-05</t>
  </si>
  <si>
    <t>23.1</t>
  </si>
  <si>
    <t>ФСБЦ-01.7.06.08-0012
Сплит-форма Ростовская область на 3 квартал 2026 года.xlsx</t>
  </si>
  <si>
    <t>Объем=877/100</t>
  </si>
  <si>
    <t>ГЭСНм08-02-167-10</t>
  </si>
  <si>
    <t>20.2.01.05-0014</t>
  </si>
  <si>
    <t>Гильзы кабельные медные 240 мм</t>
  </si>
  <si>
    <t>25.1</t>
  </si>
  <si>
    <t>ТЦ_20.2.09.04_23_2310121190_10.09.2026_02_3.2</t>
  </si>
  <si>
    <t>Цена=11679,55/1,22*1,03</t>
  </si>
  <si>
    <t>ГЭСНм08-02-155-01</t>
  </si>
  <si>
    <t>Объем=34/2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</si>
  <si>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</si>
  <si>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</si>
  <si>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</si>
  <si>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</si>
  <si>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</si>
  <si>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</si>
  <si>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27.1</t>
  </si>
  <si>
    <t>ГЭСНм08-02-177-01</t>
  </si>
  <si>
    <t>28.1</t>
  </si>
  <si>
    <t>ФСБЦ-20.1.02.23-0174
Сплит-форма Ростовская область на 3 квартал 2026 года.xlsx</t>
  </si>
  <si>
    <t>ФСБЦ-22.2.02.23-0304
Сплит-форма Ростовская область на 3 квартал 2026 года.xlsx</t>
  </si>
  <si>
    <t>Объем=20 / 100</t>
  </si>
  <si>
    <t>Итого по разделу 2 Электромонтажные работы</t>
  </si>
  <si>
    <t>ГЭСН01-01-018-05</t>
  </si>
  <si>
    <t>Объем=12 / 1000</t>
  </si>
  <si>
    <t>02-15-1-01-0015
Сплит-форма Ростовская область на 3 квартал 2026 года.xlsx</t>
  </si>
  <si>
    <t>Объем=12*1,75</t>
  </si>
  <si>
    <t>Объем=12*1,1</t>
  </si>
  <si>
    <t>Объем=12 / 100</t>
  </si>
  <si>
    <t>ГЭСН04-01-079-01</t>
  </si>
  <si>
    <t>91.04.02-031</t>
  </si>
  <si>
    <t>Установки направленного бурения для бестраншейной прокладки, тяговое усилие 200 кН</t>
  </si>
  <si>
    <t>ГЭСН04-01-080-01</t>
  </si>
  <si>
    <t>ГЭСН04-01-085-02</t>
  </si>
  <si>
    <t>1-100-47</t>
  </si>
  <si>
    <t>Средний разряд работы 4,7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</si>
  <si>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</si>
  <si>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</si>
  <si>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</si>
  <si>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</si>
  <si>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</si>
  <si>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</si>
  <si>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</si>
  <si>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</si>
  <si>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</si>
  <si>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</si>
  <si>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</si>
  <si>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</si>
  <si>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</si>
  <si>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</si>
  <si>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01.7.03.01-0001</t>
  </si>
  <si>
    <t>Вода</t>
  </si>
  <si>
    <t>38.1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</si>
  <si>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</si>
  <si>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</si>
  <si>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38.2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</si>
  <si>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</si>
  <si>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</si>
  <si>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ФСБЦ-24.3.03.17-0018
Сплит-форма Ростовская область на 3 квартал 2026 года.xlsx</t>
  </si>
  <si>
    <t>Итого по разделу 3 ГНБ (котлованы 1,5х2х2 - 2 шт)</t>
  </si>
  <si>
    <t>ГЭСНп01-11-024-02</t>
  </si>
  <si>
    <t>2-100-06</t>
  </si>
  <si>
    <t>Рабочий 6 разряда</t>
  </si>
  <si>
    <t>3-200-03</t>
  </si>
  <si>
    <t>Инженер III категории</t>
  </si>
  <si>
    <t>ГЭСНп01-12-027-01</t>
  </si>
  <si>
    <t>Итого по разделу 4 Пусконаладочные работы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</si>
  <si>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</si>
  <si>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</si>
  <si>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</si>
  <si>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</si>
  <si>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</si>
  <si>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</si>
  <si>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</si>
  <si>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</si>
  <si>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</si>
  <si>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</si>
  <si>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</si>
  <si>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</si>
  <si>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</si>
  <si>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</si>
  <si>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</si>
  <si>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</si>
  <si>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</si>
  <si>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</si>
  <si>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</si>
  <si>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</si>
  <si>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</si>
  <si>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</si>
  <si>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</si>
  <si>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</si>
  <si>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</si>
  <si>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</si>
  <si>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</si>
  <si>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</si>
  <si>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</si>
  <si>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</si>
  <si>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</si>
  <si>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22%</t>
  </si>
  <si>
    <t xml:space="preserve">  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</si>
  <si>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</si>
  <si>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</si>
  <si>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</si>
  <si>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          Затраты труда машинистов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</si>
  <si>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</si>
  <si>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</si>
  <si>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</si>
  <si>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 xml:space="preserve">          ПНР "под нагрузкой"</t>
  </si>
  <si>
    <t>421/пр_2020_прил.8_п.1_гр.7</t>
  </si>
  <si>
    <t xml:space="preserve">ЛОКАЛЬНЫЙ СМЕТНЫЙ РАСЧЕТ (СМЕТА) </t>
  </si>
  <si>
    <t xml:space="preserve">Кабель АСБл-10 3х240мн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</si>
</sst>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р_._-;\-* #,##0.00_р_._-;_-* &quot;-&quot;??_р_._-;_-@_-"/>
    <numFmt numFmtId="165" formatCode="_(* #,##0.00_);_(* \(#,##0.00\);_(* \-??_);_(@_)"/>
    <numFmt numFmtId="166" formatCode="_-* #,##0.00_р_._-;\-* #,##0.00_р_._-;_-* \-??_р_._-;_-@_-"/>
    <numFmt numFmtId="167" formatCode="_-* #,##0_р_._-;\-* #,##0_р_._-;_-* \-??_р_._-;_-@_-"/>
    <numFmt numFmtId="168" formatCode="0.0"/>
    <numFmt numFmtId="169" formatCode="#,##0_р_."/>
    <numFmt numFmtId="170" formatCode="#,##0.000_р_."/>
    <numFmt numFmtId="171" formatCode="#,##0.00_р_."/>
    <numFmt numFmtId="172" formatCode="0.000"/>
    <numFmt numFmtId="173" formatCode="0.0000"/>
    <numFmt numFmtId="174" formatCode="0.00000"/>
    <numFmt numFmtId="175" formatCode="0.000000"/>
    <numFmt numFmtId="176" formatCode="0.0000000"/>
  </numFmts>
  <fonts count="92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2"/>
      <color rgb="FF80008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800080"/>
      <name val="Times New Roman"/>
      <family val="1"/>
      <charset val="204"/>
    </font>
    <font>
      <sz val="15"/>
      <name val="Arial"/>
      <family val="2"/>
      <charset val="1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name val="Arial"/>
      <family val="2"/>
      <charset val="204"/>
    </font>
    <font>
      <sz val="15"/>
      <name val="Arial"/>
      <family val="2"/>
      <charset val="204"/>
    </font>
    <font>
      <sz val="14"/>
      <name val="Arial"/>
      <family val="2"/>
      <charset val="204"/>
    </font>
    <font>
      <sz val="15"/>
      <name val="Times New Roman Cyr"/>
      <family val="1"/>
      <charset val="204"/>
    </font>
    <font>
      <b/>
      <sz val="15"/>
      <name val="Times New Roman Cyr"/>
      <family val="1"/>
      <charset val="204"/>
    </font>
    <font>
      <b/>
      <i/>
      <u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5"/>
      <color theme="1"/>
      <name val="Times New Roman Cyr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1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0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9"/>
      <name val="Times New Roman"/>
      <family val="1"/>
      <charset val="1"/>
    </font>
    <font>
      <sz val="10"/>
      <color rgb="FF800080"/>
      <name val="Times New Roman"/>
      <family val="1"/>
      <charset val="1"/>
    </font>
    <font>
      <sz val="11"/>
      <name val="Times New Roman"/>
      <family val="1"/>
      <charset val="1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3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4" fillId="0" borderId="0" applyBorder="0" applyProtection="0"/>
    <xf numFmtId="9" fontId="24" fillId="0" borderId="0" applyBorder="0" applyProtection="0"/>
    <xf numFmtId="0" fontId="2" fillId="0" borderId="0"/>
    <xf numFmtId="0" fontId="25" fillId="0" borderId="0"/>
    <xf numFmtId="164" fontId="25" fillId="0" borderId="0" applyFont="0" applyFill="0" applyBorder="0" applyAlignment="0" applyProtection="0"/>
    <xf numFmtId="0" fontId="2" fillId="0" borderId="0"/>
    <xf numFmtId="0" fontId="24" fillId="0" borderId="0"/>
    <xf numFmtId="0" fontId="33" fillId="0" borderId="0" applyNumberFormat="0" applyFill="0" applyBorder="0" applyAlignment="0" applyProtection="0"/>
    <xf numFmtId="165" fontId="24" fillId="0" borderId="0" applyBorder="0" applyProtection="0"/>
    <xf numFmtId="0" fontId="25" fillId="0" borderId="0" applyProtection="0"/>
    <xf numFmtId="0" fontId="25" fillId="0" borderId="0"/>
    <xf numFmtId="0" fontId="2" fillId="0" borderId="1" applyFill="0" applyProtection="0">
      <alignment horizontal="center"/>
    </xf>
    <xf numFmtId="0" fontId="2" fillId="0" borderId="0">
      <alignment horizontal="right" vertical="top" wrapText="1"/>
    </xf>
    <xf numFmtId="0" fontId="55" fillId="0" borderId="0"/>
    <xf numFmtId="0" fontId="25" fillId="0" borderId="0"/>
    <xf numFmtId="0" fontId="1" fillId="0" borderId="0"/>
    <xf numFmtId="0" fontId="2" fillId="0" borderId="0">
      <alignment horizontal="left" vertical="top"/>
    </xf>
    <xf numFmtId="0" fontId="65" fillId="0" borderId="0"/>
  </cellStyleXfs>
  <cellXfs count="727">
    <xf numFmtId="0" fontId="0" fillId="0" borderId="0" xfId="0"/>
    <xf numFmtId="0" fontId="4" fillId="2" borderId="0" xfId="0" applyFont="1" applyFill="1"/>
    <xf numFmtId="0" fontId="5" fillId="3" borderId="0" xfId="0" applyFont="1" applyFill="1"/>
    <xf numFmtId="0" fontId="6" fillId="3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9" fillId="3" borderId="0" xfId="0" applyFont="1" applyFill="1"/>
    <xf numFmtId="0" fontId="5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7" fontId="7" fillId="3" borderId="0" xfId="1" applyNumberFormat="1" applyFont="1" applyFill="1" applyBorder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/>
    <xf numFmtId="0" fontId="11" fillId="3" borderId="0" xfId="0" applyFont="1" applyFill="1" applyAlignment="1">
      <alignment horizontal="left" vertical="center"/>
    </xf>
    <xf numFmtId="167" fontId="11" fillId="3" borderId="0" xfId="1" applyNumberFormat="1" applyFont="1" applyFill="1" applyBorder="1" applyAlignment="1" applyProtection="1">
      <alignment vertical="center"/>
    </xf>
    <xf numFmtId="0" fontId="11" fillId="3" borderId="0" xfId="0" applyFont="1" applyFill="1" applyAlignment="1">
      <alignment vertical="center"/>
    </xf>
    <xf numFmtId="0" fontId="1" fillId="0" borderId="0" xfId="3" applyFont="1"/>
    <xf numFmtId="0" fontId="13" fillId="0" borderId="0" xfId="3" applyFont="1" applyAlignment="1">
      <alignment horizontal="right" vertical="center" wrapText="1"/>
    </xf>
    <xf numFmtId="0" fontId="14" fillId="0" borderId="0" xfId="3" applyFont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vertical="center"/>
    </xf>
    <xf numFmtId="0" fontId="16" fillId="0" borderId="0" xfId="3" applyFont="1" applyAlignment="1">
      <alignment vertical="center" wrapText="1"/>
    </xf>
    <xf numFmtId="0" fontId="17" fillId="0" borderId="0" xfId="3" applyFont="1" applyAlignment="1">
      <alignment vertical="center" wrapText="1"/>
    </xf>
    <xf numFmtId="0" fontId="18" fillId="0" borderId="0" xfId="3" applyFont="1" applyAlignment="1">
      <alignment vertical="center"/>
    </xf>
    <xf numFmtId="0" fontId="18" fillId="0" borderId="0" xfId="0" applyFont="1" applyAlignment="1">
      <alignment vertical="top"/>
    </xf>
    <xf numFmtId="0" fontId="21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165" fontId="13" fillId="0" borderId="0" xfId="1" applyFont="1" applyBorder="1" applyAlignment="1" applyProtection="1">
      <alignment horizontal="center" wrapText="1"/>
    </xf>
    <xf numFmtId="165" fontId="13" fillId="0" borderId="0" xfId="1" applyFont="1" applyBorder="1" applyAlignment="1" applyProtection="1">
      <alignment horizontal="righ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3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3" xfId="0" applyFont="1" applyBorder="1"/>
    <xf numFmtId="167" fontId="17" fillId="0" borderId="0" xfId="3" applyNumberFormat="1" applyFont="1" applyAlignment="1">
      <alignment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166" fontId="13" fillId="0" borderId="0" xfId="1" applyNumberFormat="1" applyFont="1" applyBorder="1" applyAlignment="1" applyProtection="1">
      <alignment horizontal="center" wrapText="1"/>
    </xf>
    <xf numFmtId="4" fontId="13" fillId="0" borderId="0" xfId="0" applyNumberFormat="1" applyFont="1" applyAlignment="1">
      <alignment vertical="center" wrapText="1"/>
    </xf>
    <xf numFmtId="166" fontId="12" fillId="0" borderId="0" xfId="3" applyNumberFormat="1" applyFont="1" applyAlignment="1">
      <alignment wrapText="1"/>
    </xf>
    <xf numFmtId="0" fontId="8" fillId="0" borderId="0" xfId="0" applyFont="1"/>
    <xf numFmtId="0" fontId="4" fillId="0" borderId="0" xfId="0" applyFont="1"/>
    <xf numFmtId="4" fontId="18" fillId="0" borderId="0" xfId="3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0" fillId="6" borderId="1" xfId="3" applyFont="1" applyFill="1" applyBorder="1" applyAlignment="1">
      <alignment vertical="center" wrapText="1"/>
    </xf>
    <xf numFmtId="0" fontId="19" fillId="6" borderId="1" xfId="3" applyFont="1" applyFill="1" applyBorder="1" applyAlignment="1">
      <alignment horizontal="center" vertical="center" wrapText="1"/>
    </xf>
    <xf numFmtId="4" fontId="19" fillId="6" borderId="1" xfId="3" applyNumberFormat="1" applyFont="1" applyFill="1" applyBorder="1" applyAlignment="1">
      <alignment horizontal="center" vertical="center" wrapText="1"/>
    </xf>
    <xf numFmtId="4" fontId="14" fillId="6" borderId="1" xfId="3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0" fontId="27" fillId="0" borderId="1" xfId="3" applyFont="1" applyBorder="1" applyAlignment="1">
      <alignment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27" fillId="6" borderId="1" xfId="3" applyFont="1" applyFill="1" applyBorder="1" applyAlignment="1">
      <alignment horizontal="center" vertical="center" wrapText="1"/>
    </xf>
    <xf numFmtId="4" fontId="28" fillId="6" borderId="1" xfId="3" applyNumberFormat="1" applyFont="1" applyFill="1" applyBorder="1" applyAlignment="1">
      <alignment horizontal="right" vertical="center" wrapText="1"/>
    </xf>
    <xf numFmtId="0" fontId="17" fillId="0" borderId="0" xfId="3" applyFont="1" applyAlignment="1">
      <alignment horizontal="center" vertical="center" wrapText="1"/>
    </xf>
    <xf numFmtId="167" fontId="13" fillId="0" borderId="0" xfId="1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2" fillId="0" borderId="0" xfId="6" applyAlignment="1">
      <alignment vertical="center"/>
    </xf>
    <xf numFmtId="0" fontId="2" fillId="3" borderId="0" xfId="6" applyFill="1" applyAlignment="1">
      <alignment vertical="center"/>
    </xf>
    <xf numFmtId="0" fontId="24" fillId="0" borderId="0" xfId="7"/>
    <xf numFmtId="0" fontId="3" fillId="0" borderId="0" xfId="6" applyFont="1"/>
    <xf numFmtId="0" fontId="2" fillId="0" borderId="0" xfId="6" applyAlignment="1">
      <alignment horizontal="right" vertical="center"/>
    </xf>
    <xf numFmtId="0" fontId="5" fillId="0" borderId="1" xfId="6" applyFont="1" applyBorder="1" applyAlignment="1">
      <alignment horizontal="center" vertical="center" wrapText="1"/>
    </xf>
    <xf numFmtId="0" fontId="2" fillId="0" borderId="0" xfId="6" applyAlignment="1">
      <alignment vertical="center" wrapText="1"/>
    </xf>
    <xf numFmtId="0" fontId="2" fillId="2" borderId="0" xfId="6" applyFill="1" applyAlignment="1">
      <alignment vertical="center" wrapText="1"/>
    </xf>
    <xf numFmtId="49" fontId="5" fillId="0" borderId="1" xfId="6" applyNumberFormat="1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left" vertical="center"/>
    </xf>
    <xf numFmtId="0" fontId="31" fillId="0" borderId="0" xfId="7" applyFont="1" applyAlignment="1">
      <alignment vertical="center"/>
    </xf>
    <xf numFmtId="0" fontId="31" fillId="2" borderId="0" xfId="7" applyFont="1" applyFill="1" applyAlignment="1">
      <alignment vertical="center"/>
    </xf>
    <xf numFmtId="0" fontId="2" fillId="2" borderId="0" xfId="7" applyFont="1" applyFill="1"/>
    <xf numFmtId="0" fontId="31" fillId="2" borderId="0" xfId="7" applyFont="1" applyFill="1" applyAlignment="1">
      <alignment horizontal="center" vertical="center"/>
    </xf>
    <xf numFmtId="0" fontId="2" fillId="2" borderId="0" xfId="7" applyFont="1" applyFill="1" applyAlignment="1">
      <alignment horizontal="center" vertical="center"/>
    </xf>
    <xf numFmtId="0" fontId="22" fillId="2" borderId="0" xfId="7" applyFont="1" applyFill="1"/>
    <xf numFmtId="0" fontId="10" fillId="3" borderId="0" xfId="7" applyFont="1" applyFill="1"/>
    <xf numFmtId="0" fontId="10" fillId="0" borderId="0" xfId="7" applyFont="1" applyAlignment="1">
      <alignment horizontal="right" vertical="center"/>
    </xf>
    <xf numFmtId="0" fontId="10" fillId="0" borderId="0" xfId="7" applyFont="1"/>
    <xf numFmtId="0" fontId="2" fillId="0" borderId="0" xfId="7" applyFont="1" applyAlignment="1">
      <alignment horizontal="right" vertical="center"/>
    </xf>
    <xf numFmtId="0" fontId="10" fillId="0" borderId="0" xfId="7" applyFont="1" applyAlignment="1">
      <alignment horizontal="center" vertical="center"/>
    </xf>
    <xf numFmtId="0" fontId="10" fillId="3" borderId="0" xfId="7" applyFont="1" applyFill="1" applyAlignment="1">
      <alignment vertical="center"/>
    </xf>
    <xf numFmtId="0" fontId="32" fillId="0" borderId="0" xfId="7" applyFont="1" applyAlignment="1">
      <alignment vertical="center"/>
    </xf>
    <xf numFmtId="0" fontId="32" fillId="2" borderId="0" xfId="7" applyFont="1" applyFill="1" applyAlignment="1">
      <alignment vertical="center"/>
    </xf>
    <xf numFmtId="0" fontId="2" fillId="0" borderId="0" xfId="7" applyFont="1" applyAlignment="1">
      <alignment vertical="center"/>
    </xf>
    <xf numFmtId="0" fontId="2" fillId="2" borderId="0" xfId="7" applyFont="1" applyFill="1" applyAlignment="1">
      <alignment vertical="center"/>
    </xf>
    <xf numFmtId="0" fontId="2" fillId="2" borderId="0" xfId="7" applyFont="1" applyFill="1" applyAlignment="1">
      <alignment horizontal="right" vertical="center"/>
    </xf>
    <xf numFmtId="0" fontId="2" fillId="0" borderId="0" xfId="7" applyFont="1"/>
    <xf numFmtId="0" fontId="10" fillId="0" borderId="0" xfId="6" applyFont="1" applyAlignment="1">
      <alignment vertical="center"/>
    </xf>
    <xf numFmtId="168" fontId="2" fillId="2" borderId="0" xfId="6" applyNumberFormat="1" applyFill="1" applyAlignment="1">
      <alignment vertical="center"/>
    </xf>
    <xf numFmtId="0" fontId="9" fillId="0" borderId="0" xfId="7" applyFont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right" vertical="center"/>
    </xf>
    <xf numFmtId="0" fontId="6" fillId="0" borderId="0" xfId="7" applyFont="1" applyAlignment="1">
      <alignment vertical="center"/>
    </xf>
    <xf numFmtId="0" fontId="6" fillId="0" borderId="0" xfId="7" applyFont="1" applyAlignment="1">
      <alignment horizontal="right" vertical="center"/>
    </xf>
    <xf numFmtId="0" fontId="18" fillId="0" borderId="0" xfId="7" applyFont="1" applyAlignment="1">
      <alignment vertical="center"/>
    </xf>
    <xf numFmtId="0" fontId="18" fillId="2" borderId="0" xfId="7" applyFont="1" applyFill="1" applyAlignment="1">
      <alignment vertical="center"/>
    </xf>
    <xf numFmtId="0" fontId="24" fillId="2" borderId="0" xfId="7" applyFill="1"/>
    <xf numFmtId="0" fontId="7" fillId="0" borderId="0" xfId="7" applyFont="1" applyAlignment="1">
      <alignment vertical="center"/>
    </xf>
    <xf numFmtId="167" fontId="7" fillId="0" borderId="0" xfId="9" applyNumberFormat="1" applyFont="1" applyBorder="1" applyAlignment="1" applyProtection="1">
      <alignment vertical="center"/>
    </xf>
    <xf numFmtId="0" fontId="36" fillId="0" borderId="0" xfId="7" applyFont="1"/>
    <xf numFmtId="0" fontId="3" fillId="0" borderId="0" xfId="7" applyFont="1"/>
    <xf numFmtId="0" fontId="3" fillId="2" borderId="0" xfId="7" applyFont="1" applyFill="1"/>
    <xf numFmtId="0" fontId="11" fillId="0" borderId="0" xfId="7" applyFont="1" applyAlignment="1">
      <alignment vertical="center"/>
    </xf>
    <xf numFmtId="0" fontId="18" fillId="0" borderId="0" xfId="7" applyFont="1"/>
    <xf numFmtId="0" fontId="9" fillId="0" borderId="0" xfId="7" applyFont="1" applyAlignment="1">
      <alignment horizontal="left" vertical="center"/>
    </xf>
    <xf numFmtId="0" fontId="9" fillId="0" borderId="0" xfId="7" applyFont="1"/>
    <xf numFmtId="0" fontId="9" fillId="0" borderId="0" xfId="7" applyFont="1" applyAlignment="1">
      <alignment horizontal="right" vertical="center"/>
    </xf>
    <xf numFmtId="0" fontId="9" fillId="3" borderId="0" xfId="7" applyFont="1" applyFill="1" applyAlignment="1">
      <alignment vertical="center"/>
    </xf>
    <xf numFmtId="167" fontId="11" fillId="0" borderId="0" xfId="9" applyNumberFormat="1" applyFont="1" applyBorder="1" applyAlignment="1" applyProtection="1">
      <alignment vertical="center"/>
    </xf>
    <xf numFmtId="0" fontId="37" fillId="0" borderId="0" xfId="7" applyFont="1"/>
    <xf numFmtId="0" fontId="37" fillId="0" borderId="0" xfId="7" applyFont="1" applyAlignment="1">
      <alignment horizontal="right"/>
    </xf>
    <xf numFmtId="0" fontId="37" fillId="2" borderId="0" xfId="7" applyFont="1" applyFill="1"/>
    <xf numFmtId="0" fontId="37" fillId="2" borderId="0" xfId="7" applyFont="1" applyFill="1" applyAlignment="1">
      <alignment horizontal="right"/>
    </xf>
    <xf numFmtId="0" fontId="22" fillId="0" borderId="0" xfId="7" applyFont="1"/>
    <xf numFmtId="0" fontId="31" fillId="0" borderId="0" xfId="7" applyFont="1"/>
    <xf numFmtId="0" fontId="31" fillId="0" borderId="0" xfId="7" applyFont="1" applyAlignment="1">
      <alignment horizontal="right"/>
    </xf>
    <xf numFmtId="0" fontId="38" fillId="0" borderId="0" xfId="7" applyFont="1" applyAlignment="1">
      <alignment horizontal="center" wrapText="1"/>
    </xf>
    <xf numFmtId="0" fontId="2" fillId="0" borderId="1" xfId="7" applyFont="1" applyBorder="1" applyAlignment="1">
      <alignment horizontal="center" vertical="center" textRotation="90" wrapText="1"/>
    </xf>
    <xf numFmtId="0" fontId="2" fillId="0" borderId="1" xfId="7" applyFont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0" fontId="22" fillId="0" borderId="0" xfId="7" applyFont="1" applyAlignment="1">
      <alignment vertical="center"/>
    </xf>
    <xf numFmtId="0" fontId="2" fillId="0" borderId="0" xfId="7" applyFont="1" applyAlignment="1">
      <alignment horizontal="left" vertical="top" wrapText="1"/>
    </xf>
    <xf numFmtId="0" fontId="10" fillId="0" borderId="0" xfId="7" applyFont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167" fontId="10" fillId="0" borderId="0" xfId="9" applyNumberFormat="1" applyFont="1" applyBorder="1" applyAlignment="1" applyProtection="1">
      <alignment vertical="center"/>
    </xf>
    <xf numFmtId="0" fontId="31" fillId="0" borderId="0" xfId="7" applyFont="1" applyAlignment="1">
      <alignment horizontal="center" vertical="center"/>
    </xf>
    <xf numFmtId="0" fontId="22" fillId="0" borderId="0" xfId="7" applyFont="1" applyAlignment="1">
      <alignment horizontal="left" vertical="center"/>
    </xf>
    <xf numFmtId="0" fontId="32" fillId="0" borderId="0" xfId="7" applyFont="1" applyAlignment="1">
      <alignment horizontal="left" vertical="center"/>
    </xf>
    <xf numFmtId="0" fontId="31" fillId="0" borderId="0" xfId="7" applyFont="1" applyAlignment="1">
      <alignment horizontal="left" vertical="center"/>
    </xf>
    <xf numFmtId="0" fontId="40" fillId="0" borderId="0" xfId="6" applyFont="1" applyAlignment="1">
      <alignment horizontal="left" vertical="center"/>
    </xf>
    <xf numFmtId="0" fontId="41" fillId="0" borderId="0" xfId="6" applyFont="1" applyAlignment="1">
      <alignment horizontal="right" vertical="center"/>
    </xf>
    <xf numFmtId="0" fontId="41" fillId="0" borderId="0" xfId="6" applyFont="1" applyAlignment="1">
      <alignment horizontal="center" vertical="center"/>
    </xf>
    <xf numFmtId="0" fontId="43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vertical="center" wrapText="1"/>
    </xf>
    <xf numFmtId="169" fontId="5" fillId="0" borderId="1" xfId="7" applyNumberFormat="1" applyFont="1" applyBorder="1" applyAlignment="1">
      <alignment horizontal="center" vertical="center"/>
    </xf>
    <xf numFmtId="14" fontId="43" fillId="0" borderId="1" xfId="6" applyNumberFormat="1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 wrapText="1"/>
    </xf>
    <xf numFmtId="0" fontId="43" fillId="0" borderId="0" xfId="6" applyFont="1" applyAlignment="1">
      <alignment horizontal="center" vertical="center" wrapText="1"/>
    </xf>
    <xf numFmtId="0" fontId="43" fillId="0" borderId="0" xfId="6" applyFont="1" applyAlignment="1">
      <alignment vertical="center" wrapText="1"/>
    </xf>
    <xf numFmtId="0" fontId="45" fillId="0" borderId="0" xfId="6" applyFont="1" applyAlignment="1">
      <alignment horizontal="center" vertical="center" wrapText="1"/>
    </xf>
    <xf numFmtId="0" fontId="43" fillId="0" borderId="0" xfId="6" applyFont="1" applyAlignment="1">
      <alignment horizontal="center" vertical="center"/>
    </xf>
    <xf numFmtId="0" fontId="43" fillId="0" borderId="0" xfId="6" applyFont="1" applyAlignment="1">
      <alignment vertical="center"/>
    </xf>
    <xf numFmtId="0" fontId="40" fillId="0" borderId="0" xfId="6" applyFont="1" applyAlignment="1">
      <alignment vertical="center"/>
    </xf>
    <xf numFmtId="167" fontId="43" fillId="0" borderId="0" xfId="6" applyNumberFormat="1" applyFont="1" applyAlignment="1">
      <alignment vertical="center"/>
    </xf>
    <xf numFmtId="0" fontId="46" fillId="0" borderId="0" xfId="6" applyFont="1" applyAlignment="1">
      <alignment horizontal="center" vertical="center"/>
    </xf>
    <xf numFmtId="0" fontId="43" fillId="0" borderId="0" xfId="6" applyFont="1" applyAlignment="1">
      <alignment horizontal="left" vertical="center"/>
    </xf>
    <xf numFmtId="0" fontId="41" fillId="0" borderId="0" xfId="6" applyFont="1" applyAlignment="1">
      <alignment vertical="center"/>
    </xf>
    <xf numFmtId="167" fontId="41" fillId="0" borderId="0" xfId="6" applyNumberFormat="1" applyFont="1" applyAlignment="1">
      <alignment vertical="center"/>
    </xf>
    <xf numFmtId="0" fontId="47" fillId="0" borderId="0" xfId="6" applyFont="1" applyAlignment="1">
      <alignment vertical="center"/>
    </xf>
    <xf numFmtId="0" fontId="47" fillId="0" borderId="0" xfId="6" applyFont="1" applyAlignment="1">
      <alignment horizontal="left" vertical="center"/>
    </xf>
    <xf numFmtId="0" fontId="46" fillId="0" borderId="0" xfId="6" applyFont="1" applyAlignment="1">
      <alignment vertical="center"/>
    </xf>
    <xf numFmtId="0" fontId="5" fillId="0" borderId="0" xfId="7" applyFont="1"/>
    <xf numFmtId="0" fontId="5" fillId="0" borderId="0" xfId="7" applyFont="1" applyAlignment="1">
      <alignment horizontal="left" vertical="center"/>
    </xf>
    <xf numFmtId="0" fontId="5" fillId="0" borderId="1" xfId="7" applyFont="1" applyBorder="1" applyAlignment="1">
      <alignment horizontal="center" vertical="center" wrapText="1"/>
    </xf>
    <xf numFmtId="170" fontId="5" fillId="0" borderId="1" xfId="7" applyNumberFormat="1" applyFont="1" applyBorder="1" applyAlignment="1">
      <alignment horizontal="center" vertical="center"/>
    </xf>
    <xf numFmtId="171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vertical="center"/>
    </xf>
    <xf numFmtId="0" fontId="5" fillId="0" borderId="0" xfId="7" applyFont="1" applyAlignment="1">
      <alignment vertical="center"/>
    </xf>
    <xf numFmtId="171" fontId="5" fillId="0" borderId="0" xfId="7" applyNumberFormat="1" applyFont="1"/>
    <xf numFmtId="0" fontId="10" fillId="0" borderId="0" xfId="7" applyFont="1" applyAlignment="1">
      <alignment horizontal="left"/>
    </xf>
    <xf numFmtId="0" fontId="48" fillId="0" borderId="0" xfId="7" applyFont="1"/>
    <xf numFmtId="0" fontId="25" fillId="0" borderId="0" xfId="4"/>
    <xf numFmtId="0" fontId="49" fillId="0" borderId="0" xfId="4" applyFont="1"/>
    <xf numFmtId="0" fontId="2" fillId="0" borderId="0" xfId="4" applyFont="1"/>
    <xf numFmtId="0" fontId="50" fillId="0" borderId="0" xfId="4" applyFont="1"/>
    <xf numFmtId="0" fontId="2" fillId="0" borderId="0" xfId="4" applyFont="1" applyAlignment="1">
      <alignment wrapText="1"/>
    </xf>
    <xf numFmtId="0" fontId="2" fillId="0" borderId="10" xfId="4" applyFont="1" applyBorder="1" applyAlignment="1">
      <alignment wrapText="1"/>
    </xf>
    <xf numFmtId="0" fontId="2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2" fillId="0" borderId="10" xfId="4" applyFont="1" applyBorder="1"/>
    <xf numFmtId="0" fontId="50" fillId="0" borderId="27" xfId="4" applyFont="1" applyBorder="1" applyAlignment="1">
      <alignment horizontal="center"/>
    </xf>
    <xf numFmtId="0" fontId="50" fillId="0" borderId="12" xfId="4" applyFont="1" applyBorder="1" applyAlignment="1">
      <alignment horizontal="center"/>
    </xf>
    <xf numFmtId="0" fontId="30" fillId="0" borderId="0" xfId="4" applyFont="1"/>
    <xf numFmtId="0" fontId="51" fillId="0" borderId="0" xfId="4" applyFont="1" applyAlignment="1">
      <alignment horizontal="left"/>
    </xf>
    <xf numFmtId="0" fontId="52" fillId="0" borderId="0" xfId="4" applyFont="1"/>
    <xf numFmtId="0" fontId="22" fillId="0" borderId="0" xfId="4" applyFont="1" applyAlignment="1">
      <alignment horizontal="right"/>
    </xf>
    <xf numFmtId="0" fontId="22" fillId="0" borderId="0" xfId="4" applyFont="1"/>
    <xf numFmtId="0" fontId="49" fillId="0" borderId="0" xfId="4" applyFont="1" applyAlignment="1">
      <alignment horizontal="center"/>
    </xf>
    <xf numFmtId="0" fontId="30" fillId="0" borderId="0" xfId="4" applyFont="1" applyAlignment="1">
      <alignment horizontal="right"/>
    </xf>
    <xf numFmtId="0" fontId="49" fillId="0" borderId="27" xfId="4" applyFont="1" applyBorder="1" applyAlignment="1">
      <alignment horizontal="right"/>
    </xf>
    <xf numFmtId="0" fontId="53" fillId="0" borderId="0" xfId="4" applyFont="1" applyAlignment="1">
      <alignment horizontal="center"/>
    </xf>
    <xf numFmtId="0" fontId="49" fillId="0" borderId="0" xfId="4" applyFont="1" applyAlignment="1">
      <alignment horizontal="right"/>
    </xf>
    <xf numFmtId="4" fontId="8" fillId="3" borderId="0" xfId="0" applyNumberFormat="1" applyFont="1" applyFill="1" applyAlignment="1">
      <alignment vertical="center"/>
    </xf>
    <xf numFmtId="4" fontId="2" fillId="3" borderId="0" xfId="0" applyNumberFormat="1" applyFont="1" applyFill="1"/>
    <xf numFmtId="0" fontId="14" fillId="0" borderId="1" xfId="3" applyFont="1" applyBorder="1" applyAlignment="1">
      <alignment horizontal="center" vertical="center"/>
    </xf>
    <xf numFmtId="0" fontId="2" fillId="4" borderId="0" xfId="7" applyFont="1" applyFill="1" applyAlignment="1">
      <alignment horizontal="center"/>
    </xf>
    <xf numFmtId="0" fontId="49" fillId="10" borderId="1" xfId="7" applyFont="1" applyFill="1" applyBorder="1" applyAlignment="1">
      <alignment horizontal="center" vertical="center" wrapText="1"/>
    </xf>
    <xf numFmtId="0" fontId="49" fillId="0" borderId="1" xfId="7" applyFont="1" applyBorder="1" applyAlignment="1">
      <alignment horizontal="center" vertical="center" wrapText="1"/>
    </xf>
    <xf numFmtId="0" fontId="2" fillId="0" borderId="1" xfId="14" applyFont="1" applyBorder="1" applyAlignment="1">
      <alignment horizontal="center" vertical="center" wrapText="1"/>
    </xf>
    <xf numFmtId="0" fontId="49" fillId="4" borderId="27" xfId="7" applyFont="1" applyFill="1" applyBorder="1" applyAlignment="1">
      <alignment horizontal="center" vertical="center" wrapText="1"/>
    </xf>
    <xf numFmtId="0" fontId="38" fillId="4" borderId="0" xfId="7" applyFont="1" applyFill="1" applyAlignment="1">
      <alignment horizontal="left" vertical="center"/>
    </xf>
    <xf numFmtId="0" fontId="38" fillId="4" borderId="0" xfId="7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56" fillId="4" borderId="0" xfId="7" applyFont="1" applyFill="1" applyAlignment="1">
      <alignment horizontal="left" vertical="top"/>
    </xf>
    <xf numFmtId="0" fontId="2" fillId="4" borderId="0" xfId="7" applyFont="1" applyFill="1"/>
    <xf numFmtId="0" fontId="10" fillId="10" borderId="1" xfId="7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57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left" vertical="center" wrapText="1"/>
    </xf>
    <xf numFmtId="0" fontId="57" fillId="0" borderId="1" xfId="15" applyFont="1" applyBorder="1" applyAlignment="1">
      <alignment horizontal="left" vertical="top" wrapText="1"/>
    </xf>
    <xf numFmtId="0" fontId="53" fillId="4" borderId="27" xfId="7" applyFont="1" applyFill="1" applyBorder="1" applyAlignment="1">
      <alignment horizontal="left" vertical="center" wrapText="1"/>
    </xf>
    <xf numFmtId="0" fontId="22" fillId="10" borderId="1" xfId="7" applyFont="1" applyFill="1" applyBorder="1" applyAlignment="1">
      <alignment horizontal="left" vertical="center" wrapText="1"/>
    </xf>
    <xf numFmtId="0" fontId="57" fillId="0" borderId="1" xfId="15" applyFont="1" applyBorder="1" applyAlignment="1">
      <alignment horizontal="center" vertical="top" wrapText="1"/>
    </xf>
    <xf numFmtId="0" fontId="58" fillId="4" borderId="0" xfId="14" applyFont="1" applyFill="1"/>
    <xf numFmtId="0" fontId="2" fillId="4" borderId="0" xfId="7" applyFont="1" applyFill="1" applyAlignment="1">
      <alignment horizontal="center" vertical="center"/>
    </xf>
    <xf numFmtId="0" fontId="22" fillId="10" borderId="1" xfId="7" applyFont="1" applyFill="1" applyBorder="1" applyAlignment="1">
      <alignment horizontal="center" vertical="center" wrapText="1"/>
    </xf>
    <xf numFmtId="0" fontId="57" fillId="0" borderId="1" xfId="7" applyFont="1" applyBorder="1" applyAlignment="1">
      <alignment horizontal="center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57" fillId="0" borderId="1" xfId="15" applyFont="1" applyBorder="1" applyAlignment="1">
      <alignment horizontal="center" vertical="center" wrapText="1"/>
    </xf>
    <xf numFmtId="0" fontId="53" fillId="4" borderId="27" xfId="7" applyFont="1" applyFill="1" applyBorder="1" applyAlignment="1">
      <alignment horizontal="center" vertical="center" wrapText="1"/>
    </xf>
    <xf numFmtId="0" fontId="58" fillId="4" borderId="0" xfId="14" applyFont="1" applyFill="1" applyAlignment="1">
      <alignment horizontal="center" vertical="center"/>
    </xf>
    <xf numFmtId="4" fontId="2" fillId="4" borderId="0" xfId="1" applyNumberFormat="1" applyFont="1" applyFill="1" applyAlignment="1">
      <alignment horizontal="right"/>
    </xf>
    <xf numFmtId="4" fontId="2" fillId="10" borderId="1" xfId="1" applyNumberFormat="1" applyFont="1" applyFill="1" applyBorder="1" applyAlignment="1">
      <alignment horizontal="right" vertical="center" wrapText="1"/>
    </xf>
    <xf numFmtId="4" fontId="57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/>
    </xf>
    <xf numFmtId="165" fontId="22" fillId="4" borderId="0" xfId="1" applyFont="1" applyFill="1"/>
    <xf numFmtId="4" fontId="2" fillId="4" borderId="0" xfId="1" applyNumberFormat="1" applyFont="1" applyFill="1" applyAlignment="1">
      <alignment horizontal="center"/>
    </xf>
    <xf numFmtId="4" fontId="2" fillId="1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57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top"/>
    </xf>
    <xf numFmtId="4" fontId="2" fillId="4" borderId="0" xfId="7" applyNumberFormat="1" applyFont="1" applyFill="1" applyAlignment="1">
      <alignment horizontal="center"/>
    </xf>
    <xf numFmtId="4" fontId="5" fillId="10" borderId="1" xfId="7" applyNumberFormat="1" applyFont="1" applyFill="1" applyBorder="1" applyAlignment="1">
      <alignment horizontal="center" vertical="center" wrapText="1"/>
    </xf>
    <xf numFmtId="4" fontId="5" fillId="0" borderId="1" xfId="7" applyNumberFormat="1" applyFont="1" applyBorder="1" applyAlignment="1">
      <alignment horizontal="center" vertical="center" wrapText="1"/>
    </xf>
    <xf numFmtId="4" fontId="59" fillId="0" borderId="1" xfId="7" applyNumberFormat="1" applyFont="1" applyBorder="1" applyAlignment="1">
      <alignment horizontal="center" vertical="center" wrapText="1"/>
    </xf>
    <xf numFmtId="4" fontId="60" fillId="0" borderId="1" xfId="7" applyNumberFormat="1" applyFont="1" applyBorder="1" applyAlignment="1">
      <alignment horizontal="center" vertical="center" wrapText="1"/>
    </xf>
    <xf numFmtId="4" fontId="57" fillId="0" borderId="1" xfId="16" applyNumberFormat="1" applyFont="1" applyBorder="1" applyAlignment="1">
      <alignment horizontal="center" vertical="top"/>
    </xf>
    <xf numFmtId="4" fontId="60" fillId="0" borderId="1" xfId="16" applyNumberFormat="1" applyFont="1" applyBorder="1" applyAlignment="1">
      <alignment horizontal="center" vertical="top"/>
    </xf>
    <xf numFmtId="4" fontId="6" fillId="0" borderId="0" xfId="14" applyNumberFormat="1" applyFont="1"/>
    <xf numFmtId="2" fontId="61" fillId="0" borderId="1" xfId="7" applyNumberFormat="1" applyFont="1" applyBorder="1" applyAlignment="1">
      <alignment horizontal="left"/>
    </xf>
    <xf numFmtId="4" fontId="38" fillId="0" borderId="0" xfId="7" applyNumberFormat="1" applyFont="1" applyAlignment="1">
      <alignment vertical="center"/>
    </xf>
    <xf numFmtId="4" fontId="38" fillId="0" borderId="0" xfId="0" applyNumberFormat="1" applyFont="1" applyAlignment="1">
      <alignment horizontal="left" vertical="center"/>
    </xf>
    <xf numFmtId="4" fontId="38" fillId="0" borderId="0" xfId="7" applyNumberFormat="1" applyFont="1" applyAlignment="1">
      <alignment horizontal="left" vertical="center"/>
    </xf>
    <xf numFmtId="0" fontId="62" fillId="9" borderId="0" xfId="7" applyFont="1" applyFill="1" applyAlignment="1">
      <alignment horizontal="right" vertical="center"/>
    </xf>
    <xf numFmtId="0" fontId="10" fillId="10" borderId="1" xfId="7" applyFont="1" applyFill="1" applyBorder="1" applyAlignment="1">
      <alignment horizontal="left" vertical="center" wrapText="1"/>
    </xf>
    <xf numFmtId="0" fontId="59" fillId="0" borderId="1" xfId="7" applyFont="1" applyBorder="1" applyAlignment="1">
      <alignment horizontal="left" vertical="center" wrapText="1"/>
    </xf>
    <xf numFmtId="0" fontId="22" fillId="0" borderId="1" xfId="7" applyFont="1" applyBorder="1" applyAlignment="1">
      <alignment horizontal="left" vertical="center" wrapText="1"/>
    </xf>
    <xf numFmtId="17" fontId="22" fillId="0" borderId="1" xfId="7" applyNumberFormat="1" applyFont="1" applyBorder="1" applyAlignment="1">
      <alignment horizontal="left" vertical="center" wrapText="1"/>
    </xf>
    <xf numFmtId="0" fontId="57" fillId="0" borderId="1" xfId="16" applyFont="1" applyBorder="1" applyAlignment="1">
      <alignment horizontal="center" vertical="top"/>
    </xf>
    <xf numFmtId="0" fontId="58" fillId="0" borderId="0" xfId="14" applyFont="1"/>
    <xf numFmtId="2" fontId="23" fillId="4" borderId="0" xfId="7" applyNumberFormat="1" applyFont="1" applyFill="1"/>
    <xf numFmtId="2" fontId="10" fillId="10" borderId="1" xfId="7" applyNumberFormat="1" applyFont="1" applyFill="1" applyBorder="1" applyAlignment="1">
      <alignment horizontal="left"/>
    </xf>
    <xf numFmtId="2" fontId="59" fillId="0" borderId="1" xfId="7" applyNumberFormat="1" applyFont="1" applyBorder="1" applyAlignment="1">
      <alignment horizontal="left"/>
    </xf>
    <xf numFmtId="2" fontId="2" fillId="0" borderId="1" xfId="7" applyNumberFormat="1" applyFont="1" applyBorder="1" applyAlignment="1">
      <alignment horizontal="left"/>
    </xf>
    <xf numFmtId="2" fontId="63" fillId="0" borderId="1" xfId="7" applyNumberFormat="1" applyFont="1" applyBorder="1" applyAlignment="1">
      <alignment horizontal="left"/>
    </xf>
    <xf numFmtId="2" fontId="23" fillId="0" borderId="1" xfId="7" applyNumberFormat="1" applyFont="1" applyBorder="1" applyAlignment="1">
      <alignment horizontal="left"/>
    </xf>
    <xf numFmtId="2" fontId="64" fillId="0" borderId="1" xfId="7" applyNumberFormat="1" applyFont="1" applyBorder="1" applyAlignment="1">
      <alignment horizontal="left"/>
    </xf>
    <xf numFmtId="4" fontId="5" fillId="0" borderId="1" xfId="7" applyNumberFormat="1" applyFont="1" applyBorder="1"/>
    <xf numFmtId="2" fontId="5" fillId="0" borderId="1" xfId="7" applyNumberFormat="1" applyFont="1" applyBorder="1"/>
    <xf numFmtId="2" fontId="5" fillId="4" borderId="0" xfId="14" applyNumberFormat="1" applyFont="1" applyFill="1"/>
    <xf numFmtId="2" fontId="5" fillId="0" borderId="0" xfId="14" applyNumberFormat="1" applyFont="1"/>
    <xf numFmtId="0" fontId="58" fillId="4" borderId="0" xfId="14" applyFont="1" applyFill="1" applyAlignment="1">
      <alignment horizontal="left"/>
    </xf>
    <xf numFmtId="14" fontId="5" fillId="4" borderId="1" xfId="6" applyNumberFormat="1" applyFont="1" applyFill="1" applyBorder="1" applyAlignment="1">
      <alignment horizontal="center" vertical="center" wrapText="1"/>
    </xf>
    <xf numFmtId="4" fontId="29" fillId="6" borderId="1" xfId="3" applyNumberFormat="1" applyFont="1" applyFill="1" applyBorder="1" applyAlignment="1">
      <alignment horizontal="right" vertical="center" wrapText="1"/>
    </xf>
    <xf numFmtId="4" fontId="14" fillId="4" borderId="1" xfId="3" applyNumberFormat="1" applyFont="1" applyFill="1" applyBorder="1" applyAlignment="1">
      <alignment horizontal="right" vertical="center" wrapText="1"/>
    </xf>
    <xf numFmtId="4" fontId="14" fillId="0" borderId="1" xfId="3" applyNumberFormat="1" applyFont="1" applyBorder="1" applyAlignment="1">
      <alignment horizontal="center" vertical="center" wrapText="1"/>
    </xf>
    <xf numFmtId="0" fontId="14" fillId="6" borderId="1" xfId="3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right" vertical="center" wrapText="1"/>
    </xf>
    <xf numFmtId="4" fontId="13" fillId="6" borderId="1" xfId="3" applyNumberFormat="1" applyFont="1" applyFill="1" applyBorder="1" applyAlignment="1">
      <alignment horizontal="right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 wrapText="1"/>
    </xf>
    <xf numFmtId="0" fontId="29" fillId="6" borderId="1" xfId="3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right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4" fontId="13" fillId="6" borderId="1" xfId="1" applyNumberFormat="1" applyFont="1" applyFill="1" applyBorder="1" applyAlignment="1" applyProtection="1">
      <alignment horizontal="center" vertical="center" wrapText="1"/>
    </xf>
    <xf numFmtId="4" fontId="13" fillId="6" borderId="1" xfId="3" applyNumberFormat="1" applyFont="1" applyFill="1" applyBorder="1" applyAlignment="1">
      <alignment horizontal="center" wrapText="1"/>
    </xf>
    <xf numFmtId="4" fontId="13" fillId="4" borderId="1" xfId="1" applyNumberFormat="1" applyFont="1" applyFill="1" applyBorder="1" applyAlignment="1" applyProtection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0" fontId="13" fillId="0" borderId="1" xfId="2" applyNumberFormat="1" applyFont="1" applyBorder="1" applyAlignment="1" applyProtection="1">
      <alignment horizontal="center" vertical="center" wrapText="1"/>
    </xf>
    <xf numFmtId="10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6" fillId="0" borderId="1" xfId="7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vertical="center" wrapText="1"/>
    </xf>
    <xf numFmtId="4" fontId="14" fillId="7" borderId="1" xfId="0" applyNumberFormat="1" applyFont="1" applyFill="1" applyBorder="1" applyAlignment="1">
      <alignment horizontal="right" vertical="center"/>
    </xf>
    <xf numFmtId="0" fontId="26" fillId="4" borderId="0" xfId="3" applyFont="1" applyFill="1" applyAlignment="1">
      <alignment horizontal="left" vertical="top" wrapText="1"/>
    </xf>
    <xf numFmtId="0" fontId="26" fillId="4" borderId="0" xfId="3" applyFont="1" applyFill="1" applyAlignment="1">
      <alignment horizontal="left" vertical="center" wrapText="1"/>
    </xf>
    <xf numFmtId="0" fontId="2" fillId="4" borderId="0" xfId="3" applyFill="1" applyAlignment="1">
      <alignment horizontal="left" vertical="center" wrapText="1"/>
    </xf>
    <xf numFmtId="0" fontId="2" fillId="8" borderId="0" xfId="0" applyFont="1" applyFill="1" applyAlignment="1">
      <alignment horizontal="center"/>
    </xf>
    <xf numFmtId="0" fontId="9" fillId="8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9" fontId="13" fillId="0" borderId="1" xfId="0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right"/>
    </xf>
    <xf numFmtId="0" fontId="9" fillId="3" borderId="0" xfId="7" applyFont="1" applyFill="1" applyAlignment="1">
      <alignment horizontal="left" vertical="center"/>
    </xf>
    <xf numFmtId="0" fontId="19" fillId="0" borderId="1" xfId="3" applyFont="1" applyBorder="1" applyAlignment="1">
      <alignment vertical="center" wrapText="1"/>
    </xf>
    <xf numFmtId="0" fontId="19" fillId="4" borderId="1" xfId="3" applyFont="1" applyFill="1" applyBorder="1" applyAlignment="1">
      <alignment horizontal="center" vertical="center" wrapText="1"/>
    </xf>
    <xf numFmtId="4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14" fontId="35" fillId="0" borderId="1" xfId="7" applyNumberFormat="1" applyFont="1" applyBorder="1" applyAlignment="1">
      <alignment horizontal="center" vertical="center" wrapText="1"/>
    </xf>
    <xf numFmtId="14" fontId="34" fillId="4" borderId="1" xfId="6" applyNumberFormat="1" applyFont="1" applyFill="1" applyBorder="1" applyAlignment="1">
      <alignment horizontal="center" vertical="center" wrapText="1"/>
    </xf>
    <xf numFmtId="1" fontId="34" fillId="8" borderId="1" xfId="6" applyNumberFormat="1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 vertical="center" wrapText="1"/>
    </xf>
    <xf numFmtId="0" fontId="2" fillId="0" borderId="0" xfId="6" applyAlignment="1">
      <alignment horizontal="left" vertical="center" wrapText="1"/>
    </xf>
    <xf numFmtId="2" fontId="2" fillId="0" borderId="0" xfId="7" applyNumberFormat="1" applyFont="1" applyAlignment="1">
      <alignment horizontal="center" vertical="center" wrapText="1"/>
    </xf>
    <xf numFmtId="0" fontId="2" fillId="4" borderId="0" xfId="7" applyFont="1" applyFill="1" applyAlignment="1">
      <alignment horizontal="center" vertical="center" wrapText="1"/>
    </xf>
    <xf numFmtId="0" fontId="24" fillId="0" borderId="1" xfId="7" applyBorder="1"/>
    <xf numFmtId="0" fontId="5" fillId="5" borderId="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5" fillId="6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 wrapText="1"/>
    </xf>
    <xf numFmtId="0" fontId="66" fillId="3" borderId="1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vertical="top" wrapText="1"/>
    </xf>
    <xf numFmtId="0" fontId="5" fillId="5" borderId="2" xfId="0" applyFont="1" applyFill="1" applyBorder="1" applyAlignment="1">
      <alignment horizontal="center"/>
    </xf>
    <xf numFmtId="0" fontId="66" fillId="6" borderId="1" xfId="3" applyFont="1" applyFill="1" applyBorder="1" applyAlignment="1">
      <alignment horizontal="right" vertical="top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right"/>
    </xf>
    <xf numFmtId="4" fontId="67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4" borderId="1" xfId="3" applyFont="1" applyFill="1" applyBorder="1" applyAlignment="1">
      <alignment vertical="center" wrapText="1"/>
    </xf>
    <xf numFmtId="4" fontId="14" fillId="4" borderId="1" xfId="3" applyNumberFormat="1" applyFont="1" applyFill="1" applyBorder="1" applyAlignment="1">
      <alignment horizontal="center" vertical="center" wrapText="1"/>
    </xf>
    <xf numFmtId="0" fontId="18" fillId="4" borderId="0" xfId="3" applyFont="1" applyFill="1" applyAlignment="1">
      <alignment vertical="center"/>
    </xf>
    <xf numFmtId="4" fontId="18" fillId="0" borderId="0" xfId="0" applyNumberFormat="1" applyFont="1" applyAlignment="1">
      <alignment vertical="top"/>
    </xf>
    <xf numFmtId="9" fontId="13" fillId="0" borderId="1" xfId="2" applyFont="1" applyBorder="1" applyAlignment="1" applyProtection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2" fillId="0" borderId="1" xfId="7" applyFont="1" applyBorder="1"/>
    <xf numFmtId="49" fontId="68" fillId="3" borderId="1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" xfId="7" applyFont="1" applyBorder="1" applyAlignment="1">
      <alignment vertical="center"/>
    </xf>
    <xf numFmtId="4" fontId="25" fillId="0" borderId="0" xfId="4" applyNumberFormat="1"/>
    <xf numFmtId="0" fontId="66" fillId="6" borderId="1" xfId="3" applyFont="1" applyFill="1" applyBorder="1" applyAlignment="1">
      <alignment horizontal="left" vertical="center" wrapText="1"/>
    </xf>
    <xf numFmtId="0" fontId="2" fillId="4" borderId="1" xfId="7" applyFont="1" applyFill="1" applyBorder="1"/>
    <xf numFmtId="0" fontId="69" fillId="0" borderId="1" xfId="7" applyFont="1" applyBorder="1" applyAlignment="1">
      <alignment vertical="center" wrapText="1"/>
    </xf>
    <xf numFmtId="0" fontId="69" fillId="0" borderId="1" xfId="3" applyFont="1" applyBorder="1" applyAlignment="1">
      <alignment horizontal="center" vertical="center"/>
    </xf>
    <xf numFmtId="4" fontId="69" fillId="7" borderId="1" xfId="0" applyNumberFormat="1" applyFont="1" applyFill="1" applyBorder="1" applyAlignment="1">
      <alignment horizontal="right" vertical="center"/>
    </xf>
    <xf numFmtId="4" fontId="69" fillId="4" borderId="1" xfId="3" applyNumberFormat="1" applyFont="1" applyFill="1" applyBorder="1" applyAlignment="1">
      <alignment horizontal="right" vertical="center" wrapText="1"/>
    </xf>
    <xf numFmtId="4" fontId="69" fillId="0" borderId="1" xfId="3" applyNumberFormat="1" applyFont="1" applyBorder="1" applyAlignment="1">
      <alignment horizontal="center" vertical="center" wrapText="1"/>
    </xf>
    <xf numFmtId="0" fontId="70" fillId="0" borderId="0" xfId="3" applyFont="1" applyAlignment="1">
      <alignment vertical="center"/>
    </xf>
    <xf numFmtId="49" fontId="71" fillId="0" borderId="0" xfId="0" applyNumberFormat="1" applyFont="1"/>
    <xf numFmtId="49" fontId="72" fillId="0" borderId="0" xfId="0" applyNumberFormat="1" applyFont="1" applyAlignment="1">
      <alignment horizontal="right"/>
    </xf>
    <xf numFmtId="49" fontId="72" fillId="0" borderId="0" xfId="0" applyNumberFormat="1" applyFont="1"/>
    <xf numFmtId="49" fontId="72" fillId="0" borderId="0" xfId="0" applyNumberFormat="1" applyFont="1" applyAlignment="1">
      <alignment horizontal="left"/>
    </xf>
    <xf numFmtId="49" fontId="72" fillId="0" borderId="0" xfId="0" applyNumberFormat="1" applyFont="1" applyAlignment="1">
      <alignment vertical="top"/>
    </xf>
    <xf numFmtId="49" fontId="75" fillId="0" borderId="0" xfId="0" applyNumberFormat="1" applyFont="1" applyAlignment="1">
      <alignment horizontal="center"/>
    </xf>
    <xf numFmtId="49" fontId="71" fillId="0" borderId="10" xfId="0" applyNumberFormat="1" applyFont="1" applyBorder="1" applyAlignment="1">
      <alignment horizontal="center"/>
    </xf>
    <xf numFmtId="49" fontId="72" fillId="0" borderId="0" xfId="0" applyNumberFormat="1" applyFont="1" applyAlignment="1">
      <alignment wrapText="1"/>
    </xf>
    <xf numFmtId="49" fontId="74" fillId="0" borderId="0" xfId="0" applyNumberFormat="1" applyFont="1"/>
    <xf numFmtId="49" fontId="71" fillId="0" borderId="0" xfId="0" applyNumberFormat="1" applyFont="1" applyAlignment="1">
      <alignment horizontal="right" vertical="top"/>
    </xf>
    <xf numFmtId="49" fontId="74" fillId="0" borderId="0" xfId="0" applyNumberFormat="1" applyFont="1" applyAlignment="1">
      <alignment horizontal="center"/>
    </xf>
    <xf numFmtId="49" fontId="76" fillId="0" borderId="0" xfId="0" applyNumberFormat="1" applyFont="1" applyAlignment="1">
      <alignment horizontal="left"/>
    </xf>
    <xf numFmtId="0" fontId="72" fillId="0" borderId="0" xfId="0" applyFont="1"/>
    <xf numFmtId="0" fontId="72" fillId="0" borderId="0" xfId="0" applyFont="1" applyAlignment="1">
      <alignment wrapText="1"/>
    </xf>
    <xf numFmtId="0" fontId="72" fillId="0" borderId="27" xfId="0" applyFont="1" applyBorder="1"/>
    <xf numFmtId="0" fontId="72" fillId="0" borderId="27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71" fillId="0" borderId="10" xfId="0" applyFont="1" applyBorder="1"/>
    <xf numFmtId="4" fontId="72" fillId="0" borderId="10" xfId="0" applyNumberFormat="1" applyFont="1" applyBorder="1" applyAlignment="1">
      <alignment horizontal="right"/>
    </xf>
    <xf numFmtId="0" fontId="72" fillId="0" borderId="0" xfId="0" applyFont="1" applyAlignment="1">
      <alignment horizontal="left" vertical="top"/>
    </xf>
    <xf numFmtId="0" fontId="72" fillId="0" borderId="0" xfId="0" applyFont="1" applyAlignment="1">
      <alignment vertical="center" wrapText="1"/>
    </xf>
    <xf numFmtId="0" fontId="74" fillId="0" borderId="0" xfId="0" applyFont="1"/>
    <xf numFmtId="2" fontId="72" fillId="0" borderId="0" xfId="0" applyNumberFormat="1" applyFont="1"/>
    <xf numFmtId="49" fontId="71" fillId="0" borderId="0" xfId="0" applyNumberFormat="1" applyFont="1" applyAlignment="1">
      <alignment horizontal="right"/>
    </xf>
    <xf numFmtId="0" fontId="76" fillId="0" borderId="0" xfId="0" applyFont="1"/>
    <xf numFmtId="2" fontId="72" fillId="0" borderId="10" xfId="0" applyNumberFormat="1" applyFont="1" applyBorder="1"/>
    <xf numFmtId="0" fontId="71" fillId="0" borderId="14" xfId="0" applyFont="1" applyBorder="1"/>
    <xf numFmtId="4" fontId="72" fillId="0" borderId="14" xfId="0" applyNumberFormat="1" applyFont="1" applyBorder="1" applyAlignment="1">
      <alignment horizontal="right"/>
    </xf>
    <xf numFmtId="2" fontId="72" fillId="0" borderId="14" xfId="0" applyNumberFormat="1" applyFont="1" applyBorder="1" applyAlignment="1">
      <alignment horizontal="right"/>
    </xf>
    <xf numFmtId="0" fontId="72" fillId="0" borderId="0" xfId="0" applyFont="1" applyAlignment="1">
      <alignment horizontal="left"/>
    </xf>
    <xf numFmtId="2" fontId="72" fillId="0" borderId="0" xfId="0" applyNumberFormat="1" applyFont="1" applyAlignment="1">
      <alignment horizontal="right"/>
    </xf>
    <xf numFmtId="0" fontId="71" fillId="0" borderId="1" xfId="0" applyFont="1" applyBorder="1" applyAlignment="1">
      <alignment horizontal="center" vertical="center" wrapText="1"/>
    </xf>
    <xf numFmtId="49" fontId="71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49" fontId="5" fillId="0" borderId="0" xfId="4" applyNumberFormat="1" applyFont="1" applyAlignment="1">
      <alignment horizontal="left" vertical="top"/>
    </xf>
    <xf numFmtId="0" fontId="5" fillId="0" borderId="0" xfId="4" applyFont="1" applyAlignment="1">
      <alignment horizontal="center" vertical="top"/>
    </xf>
    <xf numFmtId="0" fontId="5" fillId="0" borderId="0" xfId="4" applyFont="1" applyAlignment="1">
      <alignment horizontal="right" vertical="top"/>
    </xf>
    <xf numFmtId="0" fontId="5" fillId="0" borderId="0" xfId="4" applyFont="1" applyAlignment="1">
      <alignment horizontal="left" vertical="top"/>
    </xf>
    <xf numFmtId="0" fontId="5" fillId="0" borderId="0" xfId="4" applyFont="1" applyAlignment="1">
      <alignment horizontal="right" vertical="center"/>
    </xf>
    <xf numFmtId="0" fontId="5" fillId="0" borderId="0" xfId="4" applyFont="1"/>
    <xf numFmtId="49" fontId="79" fillId="0" borderId="0" xfId="4" applyNumberFormat="1" applyFont="1" applyAlignment="1">
      <alignment horizontal="center" vertical="top"/>
    </xf>
    <xf numFmtId="0" fontId="3" fillId="0" borderId="0" xfId="4" applyFont="1"/>
    <xf numFmtId="0" fontId="78" fillId="0" borderId="0" xfId="4" applyFont="1" applyAlignment="1">
      <alignment horizontal="left" vertical="top"/>
    </xf>
    <xf numFmtId="0" fontId="80" fillId="0" borderId="0" xfId="4" applyFont="1" applyAlignment="1">
      <alignment horizontal="left" vertical="top" indent="8"/>
    </xf>
    <xf numFmtId="0" fontId="80" fillId="0" borderId="0" xfId="4" applyFont="1" applyAlignment="1">
      <alignment horizontal="center" vertical="top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4" applyFont="1" applyAlignment="1">
      <alignment horizontal="left" vertical="top"/>
    </xf>
    <xf numFmtId="49" fontId="10" fillId="0" borderId="0" xfId="4" applyNumberFormat="1" applyFont="1" applyAlignment="1">
      <alignment vertical="top" wrapText="1"/>
    </xf>
    <xf numFmtId="0" fontId="24" fillId="0" borderId="9" xfId="7" applyBorder="1"/>
    <xf numFmtId="0" fontId="24" fillId="0" borderId="4" xfId="7" applyBorder="1"/>
    <xf numFmtId="14" fontId="5" fillId="4" borderId="1" xfId="6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81" fillId="0" borderId="0" xfId="0" applyFont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vertical="center" wrapText="1"/>
    </xf>
    <xf numFmtId="49" fontId="82" fillId="0" borderId="1" xfId="0" applyNumberFormat="1" applyFont="1" applyBorder="1" applyAlignment="1">
      <alignment horizontal="center" vertical="center" wrapText="1"/>
    </xf>
    <xf numFmtId="0" fontId="82" fillId="0" borderId="1" xfId="0" applyFont="1" applyBorder="1" applyAlignment="1">
      <alignment vertical="top" wrapText="1"/>
    </xf>
    <xf numFmtId="0" fontId="83" fillId="0" borderId="0" xfId="0" applyFont="1"/>
    <xf numFmtId="0" fontId="84" fillId="0" borderId="0" xfId="0" applyFont="1"/>
    <xf numFmtId="0" fontId="85" fillId="0" borderId="0" xfId="0" applyFont="1"/>
    <xf numFmtId="0" fontId="13" fillId="0" borderId="8" xfId="3" applyFont="1" applyBorder="1" applyAlignment="1">
      <alignment horizontal="center" vertical="center" wrapText="1"/>
    </xf>
    <xf numFmtId="0" fontId="25" fillId="0" borderId="0" xfId="4" applyAlignment="1">
      <alignment horizontal="right"/>
    </xf>
    <xf numFmtId="0" fontId="30" fillId="3" borderId="0" xfId="0" applyFont="1" applyFill="1"/>
    <xf numFmtId="165" fontId="38" fillId="4" borderId="0" xfId="1" applyFont="1" applyFill="1"/>
    <xf numFmtId="165" fontId="30" fillId="4" borderId="0" xfId="1" applyFont="1" applyFill="1" applyAlignment="1">
      <alignment horizontal="right"/>
    </xf>
    <xf numFmtId="0" fontId="86" fillId="0" borderId="0" xfId="3" applyFont="1" applyAlignment="1">
      <alignment horizontal="center" vertical="center" wrapText="1"/>
    </xf>
    <xf numFmtId="0" fontId="87" fillId="7" borderId="0" xfId="7" applyFont="1" applyFill="1" applyAlignment="1">
      <alignment vertical="center"/>
    </xf>
    <xf numFmtId="0" fontId="23" fillId="0" borderId="0" xfId="7" applyFont="1"/>
    <xf numFmtId="49" fontId="88" fillId="0" borderId="0" xfId="0" applyNumberFormat="1" applyFont="1"/>
    <xf numFmtId="49" fontId="79" fillId="0" borderId="0" xfId="0" applyNumberFormat="1" applyFont="1" applyAlignment="1">
      <alignment horizontal="right"/>
    </xf>
    <xf numFmtId="0" fontId="43" fillId="0" borderId="4" xfId="6" applyFont="1" applyBorder="1" applyAlignment="1">
      <alignment horizontal="center" vertical="center"/>
    </xf>
    <xf numFmtId="0" fontId="43" fillId="0" borderId="8" xfId="6" applyFont="1" applyBorder="1" applyAlignment="1">
      <alignment horizontal="center" vertical="center"/>
    </xf>
    <xf numFmtId="0" fontId="5" fillId="0" borderId="1" xfId="7" applyFont="1" applyBorder="1" applyAlignment="1">
      <alignment wrapText="1"/>
    </xf>
    <xf numFmtId="2" fontId="43" fillId="0" borderId="1" xfId="6" applyNumberFormat="1" applyFont="1" applyBorder="1" applyAlignment="1">
      <alignment horizontal="center" vertical="center"/>
    </xf>
    <xf numFmtId="49" fontId="89" fillId="0" borderId="0" xfId="0" applyNumberFormat="1" applyFont="1"/>
    <xf numFmtId="0" fontId="71" fillId="0" borderId="0" xfId="0" applyFont="1"/>
    <xf numFmtId="0" fontId="2" fillId="3" borderId="0" xfId="6" applyFill="1" applyAlignment="1">
      <alignment horizontal="left" vertical="center" wrapText="1"/>
    </xf>
    <xf numFmtId="49" fontId="71" fillId="0" borderId="1" xfId="0" applyNumberFormat="1" applyFont="1" applyBorder="1" applyAlignment="1">
      <alignment horizontal="center" vertical="top" wrapText="1"/>
    </xf>
    <xf numFmtId="0" fontId="71" fillId="0" borderId="1" xfId="0" applyFont="1" applyBorder="1" applyAlignment="1">
      <alignment vertical="top" wrapText="1"/>
    </xf>
    <xf numFmtId="0" fontId="71" fillId="0" borderId="1" xfId="0" applyFont="1" applyBorder="1" applyAlignment="1">
      <alignment horizontal="center" vertical="top" wrapText="1"/>
    </xf>
    <xf numFmtId="173" fontId="71" fillId="0" borderId="14" xfId="0" applyNumberFormat="1" applyFont="1" applyBorder="1" applyAlignment="1">
      <alignment horizontal="center" vertical="top" wrapText="1"/>
    </xf>
    <xf numFmtId="172" fontId="71" fillId="0" borderId="14" xfId="0" applyNumberFormat="1" applyFont="1" applyBorder="1" applyAlignment="1">
      <alignment horizontal="center" vertical="top" wrapText="1"/>
    </xf>
    <xf numFmtId="168" fontId="71" fillId="0" borderId="14" xfId="0" applyNumberFormat="1" applyFont="1" applyBorder="1" applyAlignment="1">
      <alignment horizontal="center" vertical="top" wrapText="1"/>
    </xf>
    <xf numFmtId="2" fontId="71" fillId="0" borderId="14" xfId="0" applyNumberFormat="1" applyFont="1" applyBorder="1" applyAlignment="1">
      <alignment horizontal="center" vertical="top" wrapText="1"/>
    </xf>
    <xf numFmtId="1" fontId="71" fillId="0" borderId="14" xfId="0" applyNumberFormat="1" applyFont="1" applyBorder="1" applyAlignment="1">
      <alignment horizontal="center" vertical="top" wrapText="1"/>
    </xf>
    <xf numFmtId="49" fontId="71" fillId="0" borderId="0" xfId="0" applyNumberFormat="1" applyFont="1" applyAlignment="1">
      <alignment horizontal="left" vertical="top" wrapText="1"/>
    </xf>
    <xf numFmtId="49" fontId="73" fillId="0" borderId="6" xfId="0" applyNumberFormat="1" applyFont="1" applyBorder="1" applyAlignment="1">
      <alignment horizontal="center" vertical="top" wrapText="1"/>
    </xf>
    <xf numFmtId="49" fontId="73" fillId="0" borderId="27" xfId="0" applyNumberFormat="1" applyFont="1" applyBorder="1" applyAlignment="1">
      <alignment horizontal="left" vertical="top" wrapText="1"/>
    </xf>
    <xf numFmtId="49" fontId="73" fillId="0" borderId="27" xfId="0" applyNumberFormat="1" applyFont="1" applyBorder="1" applyAlignment="1">
      <alignment horizontal="center" vertical="top" wrapText="1"/>
    </xf>
    <xf numFmtId="0" fontId="73" fillId="0" borderId="27" xfId="0" applyFont="1" applyBorder="1" applyAlignment="1">
      <alignment horizontal="center" vertical="top" wrapText="1"/>
    </xf>
    <xf numFmtId="173" fontId="73" fillId="0" borderId="27" xfId="0" applyNumberFormat="1" applyFont="1" applyBorder="1" applyAlignment="1">
      <alignment horizontal="center" vertical="top" wrapText="1"/>
    </xf>
    <xf numFmtId="0" fontId="73" fillId="0" borderId="27" xfId="0" applyFont="1" applyBorder="1" applyAlignment="1">
      <alignment horizontal="right" vertical="top" wrapText="1"/>
    </xf>
    <xf numFmtId="0" fontId="73" fillId="0" borderId="29" xfId="0" applyFont="1" applyBorder="1" applyAlignment="1">
      <alignment horizontal="right" vertical="top" wrapText="1"/>
    </xf>
    <xf numFmtId="49" fontId="71" fillId="0" borderId="31" xfId="0" applyNumberFormat="1" applyFont="1" applyBorder="1" applyAlignment="1">
      <alignment horizontal="center" vertical="top" wrapText="1"/>
    </xf>
    <xf numFmtId="49" fontId="71" fillId="0" borderId="31" xfId="0" applyNumberFormat="1" applyFont="1" applyBorder="1"/>
    <xf numFmtId="49" fontId="71" fillId="0" borderId="0" xfId="0" applyNumberFormat="1" applyFont="1" applyAlignment="1">
      <alignment horizontal="right" vertical="top" wrapText="1"/>
    </xf>
    <xf numFmtId="49" fontId="71" fillId="0" borderId="0" xfId="0" applyNumberFormat="1" applyFont="1" applyAlignment="1">
      <alignment horizontal="center" vertical="top" wrapText="1"/>
    </xf>
    <xf numFmtId="0" fontId="71" fillId="0" borderId="0" xfId="0" applyFont="1" applyAlignment="1">
      <alignment horizontal="center" vertical="top" wrapText="1"/>
    </xf>
    <xf numFmtId="0" fontId="71" fillId="0" borderId="0" xfId="0" applyFont="1" applyAlignment="1">
      <alignment horizontal="right" vertical="top" wrapText="1"/>
    </xf>
    <xf numFmtId="4" fontId="71" fillId="0" borderId="32" xfId="0" applyNumberFormat="1" applyFont="1" applyBorder="1" applyAlignment="1">
      <alignment horizontal="right" vertical="top" wrapText="1"/>
    </xf>
    <xf numFmtId="49" fontId="71" fillId="0" borderId="31" xfId="0" applyNumberFormat="1" applyFont="1" applyBorder="1" applyAlignment="1">
      <alignment horizontal="right" vertical="center" wrapText="1"/>
    </xf>
    <xf numFmtId="175" fontId="71" fillId="0" borderId="0" xfId="0" applyNumberFormat="1" applyFont="1" applyAlignment="1">
      <alignment horizontal="center" vertical="top" wrapText="1"/>
    </xf>
    <xf numFmtId="4" fontId="71" fillId="0" borderId="0" xfId="0" applyNumberFormat="1" applyFont="1" applyAlignment="1">
      <alignment horizontal="right" vertical="top" wrapText="1"/>
    </xf>
    <xf numFmtId="1" fontId="71" fillId="0" borderId="0" xfId="0" applyNumberFormat="1" applyFont="1" applyAlignment="1">
      <alignment horizontal="center" vertical="top" wrapText="1"/>
    </xf>
    <xf numFmtId="2" fontId="71" fillId="0" borderId="0" xfId="0" applyNumberFormat="1" applyFont="1" applyAlignment="1">
      <alignment horizontal="center" vertical="top" wrapText="1"/>
    </xf>
    <xf numFmtId="2" fontId="71" fillId="0" borderId="0" xfId="0" applyNumberFormat="1" applyFont="1" applyAlignment="1">
      <alignment horizontal="right" vertical="top" wrapText="1"/>
    </xf>
    <xf numFmtId="49" fontId="73" fillId="0" borderId="31" xfId="0" applyNumberFormat="1" applyFont="1" applyBorder="1" applyAlignment="1">
      <alignment horizontal="center" vertical="top" wrapText="1"/>
    </xf>
    <xf numFmtId="49" fontId="73" fillId="0" borderId="0" xfId="0" applyNumberFormat="1" applyFont="1" applyAlignment="1">
      <alignment horizontal="left" vertical="top" wrapText="1"/>
    </xf>
    <xf numFmtId="4" fontId="73" fillId="0" borderId="14" xfId="0" applyNumberFormat="1" applyFont="1" applyBorder="1" applyAlignment="1">
      <alignment horizontal="right" vertical="top" wrapText="1"/>
    </xf>
    <xf numFmtId="4" fontId="73" fillId="0" borderId="29" xfId="0" applyNumberFormat="1" applyFont="1" applyBorder="1" applyAlignment="1">
      <alignment horizontal="right" vertical="top" wrapText="1"/>
    </xf>
    <xf numFmtId="172" fontId="73" fillId="0" borderId="27" xfId="0" applyNumberFormat="1" applyFont="1" applyBorder="1" applyAlignment="1">
      <alignment horizontal="center" vertical="top" wrapText="1"/>
    </xf>
    <xf numFmtId="174" fontId="71" fillId="0" borderId="0" xfId="0" applyNumberFormat="1" applyFont="1" applyAlignment="1">
      <alignment horizontal="center" vertical="top" wrapText="1"/>
    </xf>
    <xf numFmtId="2" fontId="73" fillId="0" borderId="27" xfId="0" applyNumberFormat="1" applyFont="1" applyBorder="1" applyAlignment="1">
      <alignment horizontal="right" vertical="top" wrapText="1"/>
    </xf>
    <xf numFmtId="2" fontId="73" fillId="0" borderId="14" xfId="0" applyNumberFormat="1" applyFont="1" applyBorder="1" applyAlignment="1">
      <alignment horizontal="right" vertical="top" wrapText="1"/>
    </xf>
    <xf numFmtId="176" fontId="71" fillId="0" borderId="0" xfId="0" applyNumberFormat="1" applyFont="1" applyAlignment="1">
      <alignment horizontal="center" vertical="top" wrapText="1"/>
    </xf>
    <xf numFmtId="2" fontId="73" fillId="0" borderId="27" xfId="0" applyNumberFormat="1" applyFont="1" applyBorder="1" applyAlignment="1">
      <alignment horizontal="center" vertical="top" wrapText="1"/>
    </xf>
    <xf numFmtId="4" fontId="73" fillId="0" borderId="27" xfId="0" applyNumberFormat="1" applyFont="1" applyBorder="1" applyAlignment="1">
      <alignment horizontal="right" vertical="top" wrapText="1"/>
    </xf>
    <xf numFmtId="168" fontId="71" fillId="0" borderId="0" xfId="0" applyNumberFormat="1" applyFont="1" applyAlignment="1">
      <alignment horizontal="center" vertical="top" wrapText="1"/>
    </xf>
    <xf numFmtId="49" fontId="73" fillId="0" borderId="0" xfId="0" applyNumberFormat="1" applyFont="1" applyAlignment="1">
      <alignment horizontal="center" vertical="top" wrapText="1"/>
    </xf>
    <xf numFmtId="0" fontId="73" fillId="0" borderId="0" xfId="0" applyFont="1" applyAlignment="1">
      <alignment horizontal="left" vertical="top" wrapText="1"/>
    </xf>
    <xf numFmtId="0" fontId="73" fillId="0" borderId="0" xfId="0" applyFont="1" applyAlignment="1">
      <alignment horizontal="center" vertical="top" wrapText="1"/>
    </xf>
    <xf numFmtId="0" fontId="73" fillId="0" borderId="0" xfId="0" applyFont="1" applyAlignment="1">
      <alignment horizontal="right" vertical="top" wrapText="1"/>
    </xf>
    <xf numFmtId="49" fontId="71" fillId="0" borderId="6" xfId="0" applyNumberFormat="1" applyFont="1" applyBorder="1"/>
    <xf numFmtId="49" fontId="73" fillId="0" borderId="27" xfId="0" applyNumberFormat="1" applyFont="1" applyBorder="1" applyAlignment="1">
      <alignment horizontal="right" vertical="top" wrapText="1"/>
    </xf>
    <xf numFmtId="4" fontId="73" fillId="0" borderId="29" xfId="0" applyNumberFormat="1" applyFont="1" applyBorder="1" applyAlignment="1">
      <alignment horizontal="right" vertical="top"/>
    </xf>
    <xf numFmtId="2" fontId="71" fillId="0" borderId="32" xfId="0" applyNumberFormat="1" applyFont="1" applyBorder="1" applyAlignment="1">
      <alignment horizontal="right" vertical="top" wrapText="1"/>
    </xf>
    <xf numFmtId="1" fontId="73" fillId="0" borderId="27" xfId="0" applyNumberFormat="1" applyFont="1" applyBorder="1" applyAlignment="1">
      <alignment horizontal="center" vertical="top" wrapText="1"/>
    </xf>
    <xf numFmtId="172" fontId="71" fillId="0" borderId="0" xfId="0" applyNumberFormat="1" applyFont="1" applyAlignment="1">
      <alignment horizontal="center" vertical="top" wrapText="1"/>
    </xf>
    <xf numFmtId="173" fontId="71" fillId="0" borderId="0" xfId="0" applyNumberFormat="1" applyFont="1" applyAlignment="1">
      <alignment horizontal="center" vertical="top" wrapText="1"/>
    </xf>
    <xf numFmtId="168" fontId="73" fillId="0" borderId="27" xfId="0" applyNumberFormat="1" applyFont="1" applyBorder="1" applyAlignment="1">
      <alignment horizontal="center" vertical="top" wrapText="1"/>
    </xf>
    <xf numFmtId="2" fontId="73" fillId="0" borderId="29" xfId="0" applyNumberFormat="1" applyFont="1" applyBorder="1" applyAlignment="1">
      <alignment horizontal="right" vertical="top" wrapText="1"/>
    </xf>
    <xf numFmtId="49" fontId="71" fillId="0" borderId="0" xfId="0" applyNumberFormat="1" applyFont="1" applyAlignment="1">
      <alignment vertical="top"/>
    </xf>
    <xf numFmtId="0" fontId="71" fillId="0" borderId="32" xfId="0" applyFont="1" applyBorder="1" applyAlignment="1">
      <alignment vertical="top"/>
    </xf>
    <xf numFmtId="0" fontId="73" fillId="0" borderId="29" xfId="0" applyFont="1" applyBorder="1" applyAlignment="1">
      <alignment horizontal="right" vertical="top"/>
    </xf>
    <xf numFmtId="4" fontId="71" fillId="0" borderId="32" xfId="0" applyNumberFormat="1" applyFont="1" applyBorder="1" applyAlignment="1">
      <alignment horizontal="right" vertical="top"/>
    </xf>
    <xf numFmtId="0" fontId="71" fillId="0" borderId="32" xfId="0" applyFont="1" applyBorder="1" applyAlignment="1">
      <alignment horizontal="right" vertical="top"/>
    </xf>
    <xf numFmtId="49" fontId="73" fillId="0" borderId="0" xfId="0" applyNumberFormat="1" applyFont="1" applyAlignment="1">
      <alignment horizontal="right" vertical="top" wrapText="1"/>
    </xf>
    <xf numFmtId="4" fontId="73" fillId="0" borderId="32" xfId="0" applyNumberFormat="1" applyFont="1" applyBorder="1" applyAlignment="1">
      <alignment horizontal="right" vertical="top"/>
    </xf>
    <xf numFmtId="4" fontId="73" fillId="0" borderId="0" xfId="0" applyNumberFormat="1" applyFont="1" applyAlignment="1">
      <alignment horizontal="right" vertical="top"/>
    </xf>
    <xf numFmtId="2" fontId="73" fillId="0" borderId="0" xfId="0" applyNumberFormat="1" applyFont="1" applyAlignment="1">
      <alignment horizontal="center" vertical="top"/>
    </xf>
    <xf numFmtId="3" fontId="73" fillId="0" borderId="0" xfId="0" applyNumberFormat="1" applyFont="1" applyAlignment="1">
      <alignment horizontal="right" vertical="top"/>
    </xf>
    <xf numFmtId="49" fontId="71" fillId="0" borderId="27" xfId="0" applyNumberFormat="1" applyFont="1" applyBorder="1"/>
    <xf numFmtId="0" fontId="72" fillId="0" borderId="0" xfId="0" applyFont="1" applyAlignment="1">
      <alignment horizontal="right" vertical="top"/>
    </xf>
    <xf numFmtId="0" fontId="72" fillId="0" borderId="0" xfId="0" applyFont="1" applyAlignment="1">
      <alignment vertical="top"/>
    </xf>
    <xf numFmtId="0" fontId="30" fillId="3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4" fontId="30" fillId="4" borderId="0" xfId="7" applyNumberFormat="1" applyFont="1" applyFill="1" applyAlignment="1">
      <alignment horizontal="right"/>
    </xf>
    <xf numFmtId="0" fontId="9" fillId="4" borderId="0" xfId="7" applyFont="1" applyFill="1" applyAlignment="1">
      <alignment horizontal="center"/>
    </xf>
    <xf numFmtId="0" fontId="49" fillId="0" borderId="5" xfId="7" applyFont="1" applyBorder="1" applyAlignment="1">
      <alignment horizontal="center" vertical="center" wrapText="1"/>
    </xf>
    <xf numFmtId="0" fontId="49" fillId="0" borderId="8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right" vertical="center" wrapText="1"/>
    </xf>
    <xf numFmtId="4" fontId="2" fillId="0" borderId="8" xfId="1" applyNumberFormat="1" applyFont="1" applyBorder="1" applyAlignment="1">
      <alignment horizontal="right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4" fontId="5" fillId="0" borderId="5" xfId="7" applyNumberFormat="1" applyFont="1" applyBorder="1" applyAlignment="1">
      <alignment horizontal="center" vertical="center" wrapText="1"/>
    </xf>
    <xf numFmtId="4" fontId="5" fillId="0" borderId="8" xfId="7" applyNumberFormat="1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2" fontId="5" fillId="0" borderId="5" xfId="7" applyNumberFormat="1" applyFont="1" applyBorder="1" applyAlignment="1">
      <alignment horizontal="center" vertical="center"/>
    </xf>
    <xf numFmtId="2" fontId="5" fillId="0" borderId="8" xfId="7" applyNumberFormat="1" applyFont="1" applyBorder="1" applyAlignment="1">
      <alignment horizontal="center" vertical="center"/>
    </xf>
    <xf numFmtId="0" fontId="6" fillId="9" borderId="0" xfId="7" applyFont="1" applyFill="1" applyAlignment="1">
      <alignment horizontal="center" vertical="top" wrapText="1"/>
    </xf>
    <xf numFmtId="0" fontId="6" fillId="9" borderId="10" xfId="7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right" vertical="center" wrapText="1"/>
    </xf>
    <xf numFmtId="167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167" fontId="86" fillId="0" borderId="0" xfId="3" applyNumberFormat="1" applyFont="1" applyAlignment="1">
      <alignment horizontal="right" vertical="center" wrapText="1"/>
    </xf>
    <xf numFmtId="0" fontId="86" fillId="0" borderId="0" xfId="3" applyFont="1" applyAlignment="1">
      <alignment horizontal="right" vertical="center"/>
    </xf>
    <xf numFmtId="0" fontId="15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30" fillId="0" borderId="0" xfId="7" applyFont="1" applyAlignment="1">
      <alignment horizontal="right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4" borderId="1" xfId="6" applyFont="1" applyFill="1" applyBorder="1" applyAlignment="1">
      <alignment horizontal="center" vertical="center" wrapText="1"/>
    </xf>
    <xf numFmtId="0" fontId="86" fillId="7" borderId="0" xfId="7" applyFont="1" applyFill="1" applyAlignment="1">
      <alignment horizontal="right" vertical="center"/>
    </xf>
    <xf numFmtId="0" fontId="86" fillId="0" borderId="0" xfId="7" applyFont="1" applyAlignment="1">
      <alignment horizontal="right" vertical="top" wrapText="1"/>
    </xf>
    <xf numFmtId="0" fontId="52" fillId="0" borderId="0" xfId="7" applyFont="1" applyAlignment="1">
      <alignment horizontal="center" vertical="center"/>
    </xf>
    <xf numFmtId="0" fontId="6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 wrapText="1"/>
    </xf>
    <xf numFmtId="0" fontId="52" fillId="0" borderId="0" xfId="7" applyFont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3" borderId="1" xfId="6" applyFill="1" applyBorder="1" applyAlignment="1">
      <alignment horizontal="left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5" fillId="0" borderId="0" xfId="7" applyFont="1" applyAlignment="1">
      <alignment horizontal="right"/>
    </xf>
    <xf numFmtId="0" fontId="39" fillId="0" borderId="1" xfId="7" applyFont="1" applyBorder="1" applyAlignment="1">
      <alignment horizontal="center" vertical="center" wrapText="1"/>
    </xf>
    <xf numFmtId="0" fontId="22" fillId="0" borderId="10" xfId="7" applyFont="1" applyBorder="1" applyAlignment="1">
      <alignment horizontal="center"/>
    </xf>
    <xf numFmtId="0" fontId="10" fillId="0" borderId="0" xfId="7" applyFont="1" applyAlignment="1">
      <alignment horizontal="left" vertical="top" wrapText="1"/>
    </xf>
    <xf numFmtId="0" fontId="10" fillId="0" borderId="0" xfId="7" applyFont="1" applyAlignment="1">
      <alignment horizontal="left" vertical="center" wrapText="1"/>
    </xf>
    <xf numFmtId="0" fontId="43" fillId="0" borderId="0" xfId="6" applyFont="1" applyAlignment="1">
      <alignment vertical="center" wrapText="1"/>
    </xf>
    <xf numFmtId="0" fontId="42" fillId="0" borderId="0" xfId="6" applyFont="1" applyAlignment="1">
      <alignment horizontal="center" vertical="center"/>
    </xf>
    <xf numFmtId="0" fontId="42" fillId="0" borderId="0" xfId="6" applyFont="1" applyAlignment="1">
      <alignment horizontal="center" vertical="center" wrapText="1"/>
    </xf>
    <xf numFmtId="0" fontId="43" fillId="0" borderId="1" xfId="6" applyFont="1" applyBorder="1" applyAlignment="1">
      <alignment horizontal="center" vertical="center" wrapText="1"/>
    </xf>
    <xf numFmtId="0" fontId="43" fillId="0" borderId="1" xfId="6" applyFont="1" applyBorder="1" applyAlignment="1">
      <alignment horizontal="center" vertical="center"/>
    </xf>
    <xf numFmtId="0" fontId="44" fillId="0" borderId="1" xfId="6" applyFont="1" applyBorder="1" applyAlignment="1">
      <alignment horizontal="center" vertical="center" wrapText="1"/>
    </xf>
    <xf numFmtId="0" fontId="43" fillId="0" borderId="5" xfId="6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10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25" fillId="0" borderId="0" xfId="4" applyAlignment="1">
      <alignment horizontal="right"/>
    </xf>
    <xf numFmtId="0" fontId="50" fillId="0" borderId="0" xfId="4" applyFont="1" applyAlignment="1">
      <alignment horizontal="center"/>
    </xf>
    <xf numFmtId="0" fontId="50" fillId="0" borderId="27" xfId="4" applyFont="1" applyBorder="1" applyAlignment="1">
      <alignment horizontal="center"/>
    </xf>
    <xf numFmtId="49" fontId="2" fillId="0" borderId="19" xfId="4" applyNumberFormat="1" applyFont="1" applyBorder="1" applyAlignment="1">
      <alignment horizontal="center"/>
    </xf>
    <xf numFmtId="49" fontId="2" fillId="0" borderId="27" xfId="4" applyNumberFormat="1" applyFont="1" applyBorder="1" applyAlignment="1">
      <alignment horizontal="center"/>
    </xf>
    <xf numFmtId="49" fontId="2" fillId="0" borderId="12" xfId="4" applyNumberFormat="1" applyFont="1" applyBorder="1" applyAlignment="1">
      <alignment horizontal="center"/>
    </xf>
    <xf numFmtId="49" fontId="2" fillId="0" borderId="18" xfId="4" applyNumberFormat="1" applyFont="1" applyBorder="1" applyAlignment="1">
      <alignment horizontal="center"/>
    </xf>
    <xf numFmtId="49" fontId="2" fillId="0" borderId="10" xfId="4" applyNumberFormat="1" applyFont="1" applyBorder="1" applyAlignment="1">
      <alignment horizontal="center"/>
    </xf>
    <xf numFmtId="49" fontId="2" fillId="0" borderId="11" xfId="4" applyNumberFormat="1" applyFont="1" applyBorder="1" applyAlignment="1">
      <alignment horizontal="center"/>
    </xf>
    <xf numFmtId="0" fontId="2" fillId="4" borderId="10" xfId="4" applyFont="1" applyFill="1" applyBorder="1" applyAlignment="1">
      <alignment horizontal="left" wrapText="1"/>
    </xf>
    <xf numFmtId="0" fontId="2" fillId="4" borderId="11" xfId="4" applyFont="1" applyFill="1" applyBorder="1" applyAlignment="1">
      <alignment horizontal="left" wrapText="1"/>
    </xf>
    <xf numFmtId="0" fontId="2" fillId="0" borderId="7" xfId="4" applyFont="1" applyBorder="1" applyAlignment="1">
      <alignment horizontal="center"/>
    </xf>
    <xf numFmtId="0" fontId="2" fillId="0" borderId="25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0" fontId="2" fillId="0" borderId="0" xfId="4" applyFont="1" applyAlignment="1">
      <alignment horizontal="right"/>
    </xf>
    <xf numFmtId="49" fontId="2" fillId="0" borderId="26" xfId="4" applyNumberFormat="1" applyFont="1" applyBorder="1" applyAlignment="1">
      <alignment horizontal="center"/>
    </xf>
    <xf numFmtId="49" fontId="2" fillId="0" borderId="21" xfId="4" applyNumberFormat="1" applyFont="1" applyBorder="1" applyAlignment="1">
      <alignment horizontal="center"/>
    </xf>
    <xf numFmtId="49" fontId="2" fillId="0" borderId="20" xfId="4" applyNumberFormat="1" applyFont="1" applyBorder="1" applyAlignment="1">
      <alignment horizontal="center"/>
    </xf>
    <xf numFmtId="0" fontId="2" fillId="0" borderId="10" xfId="4" applyFont="1" applyBorder="1" applyAlignment="1">
      <alignment horizontal="center"/>
    </xf>
    <xf numFmtId="0" fontId="2" fillId="0" borderId="27" xfId="4" applyFont="1" applyBorder="1" applyAlignment="1">
      <alignment horizontal="right"/>
    </xf>
    <xf numFmtId="49" fontId="50" fillId="0" borderId="19" xfId="4" applyNumberFormat="1" applyFont="1" applyBorder="1" applyAlignment="1">
      <alignment horizontal="center"/>
    </xf>
    <xf numFmtId="49" fontId="50" fillId="0" borderId="27" xfId="4" applyNumberFormat="1" applyFont="1" applyBorder="1" applyAlignment="1">
      <alignment horizontal="center"/>
    </xf>
    <xf numFmtId="49" fontId="50" fillId="0" borderId="12" xfId="4" applyNumberFormat="1" applyFont="1" applyBorder="1" applyAlignment="1">
      <alignment horizontal="center"/>
    </xf>
    <xf numFmtId="49" fontId="50" fillId="0" borderId="18" xfId="4" applyNumberFormat="1" applyFont="1" applyBorder="1" applyAlignment="1">
      <alignment horizontal="center"/>
    </xf>
    <xf numFmtId="49" fontId="50" fillId="0" borderId="10" xfId="4" applyNumberFormat="1" applyFont="1" applyBorder="1" applyAlignment="1">
      <alignment horizontal="center"/>
    </xf>
    <xf numFmtId="49" fontId="50" fillId="0" borderId="11" xfId="4" applyNumberFormat="1" applyFont="1" applyBorder="1" applyAlignment="1">
      <alignment horizontal="center"/>
    </xf>
    <xf numFmtId="0" fontId="2" fillId="0" borderId="1" xfId="4" applyFont="1" applyBorder="1" applyAlignment="1">
      <alignment horizontal="right"/>
    </xf>
    <xf numFmtId="0" fontId="2" fillId="0" borderId="4" xfId="4" applyFont="1" applyBorder="1" applyAlignment="1">
      <alignment horizontal="right"/>
    </xf>
    <xf numFmtId="49" fontId="2" fillId="0" borderId="17" xfId="4" applyNumberFormat="1" applyFont="1" applyBorder="1" applyAlignment="1">
      <alignment horizontal="center"/>
    </xf>
    <xf numFmtId="49" fontId="2" fillId="0" borderId="14" xfId="4" applyNumberFormat="1" applyFont="1" applyBorder="1" applyAlignment="1">
      <alignment horizontal="center"/>
    </xf>
    <xf numFmtId="49" fontId="2" fillId="0" borderId="13" xfId="4" applyNumberFormat="1" applyFont="1" applyBorder="1" applyAlignment="1">
      <alignment horizontal="center"/>
    </xf>
    <xf numFmtId="49" fontId="2" fillId="0" borderId="1" xfId="4" applyNumberFormat="1" applyFont="1" applyBorder="1" applyAlignment="1">
      <alignment horizontal="center"/>
    </xf>
    <xf numFmtId="0" fontId="49" fillId="0" borderId="27" xfId="4" applyFont="1" applyBorder="1" applyAlignment="1">
      <alignment horizontal="center"/>
    </xf>
    <xf numFmtId="0" fontId="30" fillId="0" borderId="10" xfId="4" applyFont="1" applyBorder="1" applyAlignment="1">
      <alignment horizontal="center"/>
    </xf>
    <xf numFmtId="49" fontId="2" fillId="0" borderId="22" xfId="4" applyNumberFormat="1" applyFont="1" applyBorder="1" applyAlignment="1">
      <alignment horizontal="center"/>
    </xf>
    <xf numFmtId="49" fontId="2" fillId="0" borderId="25" xfId="4" applyNumberFormat="1" applyFont="1" applyBorder="1" applyAlignment="1">
      <alignment horizontal="center"/>
    </xf>
    <xf numFmtId="49" fontId="2" fillId="0" borderId="28" xfId="4" applyNumberFormat="1" applyFont="1" applyBorder="1" applyAlignment="1">
      <alignment horizontal="center"/>
    </xf>
    <xf numFmtId="49" fontId="22" fillId="0" borderId="10" xfId="4" applyNumberFormat="1" applyFont="1" applyBorder="1" applyAlignment="1">
      <alignment horizontal="center"/>
    </xf>
    <xf numFmtId="3" fontId="30" fillId="4" borderId="10" xfId="4" applyNumberFormat="1" applyFont="1" applyFill="1" applyBorder="1" applyAlignment="1">
      <alignment horizontal="center"/>
    </xf>
    <xf numFmtId="0" fontId="30" fillId="4" borderId="10" xfId="4" applyFont="1" applyFill="1" applyBorder="1" applyAlignment="1">
      <alignment horizontal="center"/>
    </xf>
    <xf numFmtId="0" fontId="50" fillId="0" borderId="1" xfId="4" applyFont="1" applyBorder="1" applyAlignment="1">
      <alignment horizontal="center"/>
    </xf>
    <xf numFmtId="0" fontId="50" fillId="0" borderId="1" xfId="4" applyFont="1" applyBorder="1" applyAlignment="1">
      <alignment horizontal="center" vertical="center" wrapText="1"/>
    </xf>
    <xf numFmtId="0" fontId="50" fillId="0" borderId="6" xfId="4" applyFont="1" applyBorder="1" applyAlignment="1">
      <alignment horizontal="center" vertical="center" wrapText="1"/>
    </xf>
    <xf numFmtId="0" fontId="50" fillId="0" borderId="27" xfId="4" applyFont="1" applyBorder="1" applyAlignment="1">
      <alignment horizontal="center" vertical="center" wrapText="1"/>
    </xf>
    <xf numFmtId="0" fontId="50" fillId="0" borderId="29" xfId="4" applyFont="1" applyBorder="1" applyAlignment="1">
      <alignment horizontal="center" vertical="center" wrapText="1"/>
    </xf>
    <xf numFmtId="0" fontId="50" fillId="0" borderId="31" xfId="4" applyFont="1" applyBorder="1" applyAlignment="1">
      <alignment horizontal="center" vertical="center" wrapText="1"/>
    </xf>
    <xf numFmtId="0" fontId="50" fillId="0" borderId="0" xfId="4" applyFont="1" applyAlignment="1">
      <alignment horizontal="center" vertical="center" wrapText="1"/>
    </xf>
    <xf numFmtId="0" fontId="50" fillId="0" borderId="32" xfId="4" applyFont="1" applyBorder="1" applyAlignment="1">
      <alignment horizontal="center" vertical="center" wrapText="1"/>
    </xf>
    <xf numFmtId="0" fontId="50" fillId="0" borderId="9" xfId="4" applyFont="1" applyBorder="1" applyAlignment="1">
      <alignment horizontal="center" vertical="center" wrapText="1"/>
    </xf>
    <xf numFmtId="0" fontId="50" fillId="0" borderId="10" xfId="4" applyFont="1" applyBorder="1" applyAlignment="1">
      <alignment horizontal="center" vertical="center" wrapText="1"/>
    </xf>
    <xf numFmtId="0" fontId="50" fillId="0" borderId="24" xfId="4" applyFont="1" applyBorder="1" applyAlignment="1">
      <alignment horizontal="center" vertical="center" wrapText="1"/>
    </xf>
    <xf numFmtId="0" fontId="50" fillId="0" borderId="4" xfId="4" applyFont="1" applyBorder="1" applyAlignment="1">
      <alignment horizontal="center" vertical="center" wrapText="1"/>
    </xf>
    <xf numFmtId="0" fontId="50" fillId="0" borderId="14" xfId="4" applyFont="1" applyBorder="1" applyAlignment="1">
      <alignment horizontal="center" vertical="center" wrapText="1"/>
    </xf>
    <xf numFmtId="0" fontId="50" fillId="0" borderId="33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/>
    </xf>
    <xf numFmtId="0" fontId="50" fillId="0" borderId="4" xfId="4" applyFont="1" applyBorder="1" applyAlignment="1">
      <alignment horizontal="center"/>
    </xf>
    <xf numFmtId="0" fontId="50" fillId="0" borderId="14" xfId="4" applyFont="1" applyBorder="1" applyAlignment="1">
      <alignment horizontal="center"/>
    </xf>
    <xf numFmtId="0" fontId="50" fillId="0" borderId="33" xfId="4" applyFont="1" applyBorder="1" applyAlignment="1">
      <alignment horizontal="center"/>
    </xf>
    <xf numFmtId="49" fontId="49" fillId="0" borderId="1" xfId="4" applyNumberFormat="1" applyFont="1" applyBorder="1" applyAlignment="1">
      <alignment horizontal="center"/>
    </xf>
    <xf numFmtId="0" fontId="49" fillId="0" borderId="1" xfId="4" applyFont="1" applyBorder="1" applyAlignment="1">
      <alignment wrapText="1"/>
    </xf>
    <xf numFmtId="49" fontId="49" fillId="0" borderId="1" xfId="4" applyNumberFormat="1" applyFont="1" applyBorder="1" applyAlignment="1">
      <alignment horizontal="center" wrapText="1"/>
    </xf>
    <xf numFmtId="0" fontId="49" fillId="0" borderId="1" xfId="4" applyFont="1" applyBorder="1" applyAlignment="1">
      <alignment horizontal="center"/>
    </xf>
    <xf numFmtId="0" fontId="50" fillId="0" borderId="15" xfId="4" applyFont="1" applyBorder="1" applyAlignment="1">
      <alignment horizontal="center"/>
    </xf>
    <xf numFmtId="0" fontId="49" fillId="0" borderId="4" xfId="4" applyFont="1" applyBorder="1" applyAlignment="1">
      <alignment horizontal="center"/>
    </xf>
    <xf numFmtId="0" fontId="49" fillId="0" borderId="14" xfId="4" applyFont="1" applyBorder="1" applyAlignment="1">
      <alignment horizontal="center"/>
    </xf>
    <xf numFmtId="0" fontId="49" fillId="0" borderId="33" xfId="4" applyFont="1" applyBorder="1" applyAlignment="1">
      <alignment horizontal="center"/>
    </xf>
    <xf numFmtId="0" fontId="49" fillId="0" borderId="15" xfId="4" applyFont="1" applyBorder="1" applyAlignment="1">
      <alignment horizontal="center"/>
    </xf>
    <xf numFmtId="49" fontId="49" fillId="0" borderId="4" xfId="4" applyNumberFormat="1" applyFont="1" applyBorder="1" applyAlignment="1">
      <alignment horizontal="center"/>
    </xf>
    <xf numFmtId="49" fontId="49" fillId="0" borderId="14" xfId="4" applyNumberFormat="1" applyFont="1" applyBorder="1" applyAlignment="1">
      <alignment horizontal="center"/>
    </xf>
    <xf numFmtId="49" fontId="49" fillId="0" borderId="15" xfId="4" applyNumberFormat="1" applyFont="1" applyBorder="1" applyAlignment="1">
      <alignment horizontal="center"/>
    </xf>
    <xf numFmtId="49" fontId="49" fillId="0" borderId="4" xfId="4" applyNumberFormat="1" applyFont="1" applyBorder="1" applyAlignment="1">
      <alignment horizontal="center" wrapText="1"/>
    </xf>
    <xf numFmtId="49" fontId="49" fillId="0" borderId="14" xfId="4" applyNumberFormat="1" applyFont="1" applyBorder="1" applyAlignment="1">
      <alignment horizontal="center" wrapText="1"/>
    </xf>
    <xf numFmtId="49" fontId="49" fillId="0" borderId="15" xfId="4" applyNumberFormat="1" applyFont="1" applyBorder="1" applyAlignment="1">
      <alignment horizontal="center" wrapText="1"/>
    </xf>
    <xf numFmtId="0" fontId="49" fillId="0" borderId="4" xfId="4" applyFont="1" applyBorder="1" applyAlignment="1">
      <alignment wrapText="1"/>
    </xf>
    <xf numFmtId="0" fontId="49" fillId="0" borderId="14" xfId="4" applyFont="1" applyBorder="1" applyAlignment="1">
      <alignment wrapText="1"/>
    </xf>
    <xf numFmtId="0" fontId="49" fillId="0" borderId="15" xfId="4" applyFont="1" applyBorder="1" applyAlignment="1">
      <alignment wrapText="1"/>
    </xf>
    <xf numFmtId="0" fontId="53" fillId="0" borderId="1" xfId="4" applyFont="1" applyBorder="1" applyAlignment="1">
      <alignment horizontal="center"/>
    </xf>
    <xf numFmtId="0" fontId="53" fillId="0" borderId="4" xfId="4" applyFont="1" applyBorder="1" applyAlignment="1">
      <alignment horizontal="center"/>
    </xf>
    <xf numFmtId="0" fontId="53" fillId="0" borderId="14" xfId="4" applyFont="1" applyBorder="1" applyAlignment="1">
      <alignment horizontal="center"/>
    </xf>
    <xf numFmtId="0" fontId="53" fillId="0" borderId="15" xfId="4" applyFont="1" applyBorder="1" applyAlignment="1">
      <alignment horizontal="center"/>
    </xf>
    <xf numFmtId="49" fontId="71" fillId="0" borderId="0" xfId="0" applyNumberFormat="1" applyFont="1" applyAlignment="1">
      <alignment horizontal="left" vertical="top" wrapText="1"/>
    </xf>
    <xf numFmtId="49" fontId="73" fillId="0" borderId="27" xfId="0" applyNumberFormat="1" applyFont="1" applyBorder="1" applyAlignment="1">
      <alignment horizontal="left" vertical="top" wrapText="1"/>
    </xf>
    <xf numFmtId="0" fontId="73" fillId="0" borderId="27" xfId="0" applyFont="1" applyBorder="1" applyAlignment="1">
      <alignment horizontal="left" vertical="top" wrapText="1"/>
    </xf>
    <xf numFmtId="49" fontId="71" fillId="0" borderId="32" xfId="0" applyNumberFormat="1" applyFont="1" applyBorder="1" applyAlignment="1">
      <alignment horizontal="left" vertical="top" wrapText="1"/>
    </xf>
    <xf numFmtId="49" fontId="73" fillId="0" borderId="4" xfId="0" applyNumberFormat="1" applyFont="1" applyBorder="1" applyAlignment="1">
      <alignment horizontal="left" vertical="center" wrapText="1"/>
    </xf>
    <xf numFmtId="49" fontId="73" fillId="0" borderId="14" xfId="0" applyNumberFormat="1" applyFont="1" applyBorder="1" applyAlignment="1">
      <alignment horizontal="left" vertical="center" wrapText="1"/>
    </xf>
    <xf numFmtId="49" fontId="73" fillId="0" borderId="15" xfId="0" applyNumberFormat="1" applyFont="1" applyBorder="1" applyAlignment="1">
      <alignment horizontal="left" vertical="center" wrapText="1"/>
    </xf>
    <xf numFmtId="49" fontId="73" fillId="0" borderId="0" xfId="0" applyNumberFormat="1" applyFont="1" applyAlignment="1">
      <alignment horizontal="center" vertical="top"/>
    </xf>
    <xf numFmtId="49" fontId="71" fillId="0" borderId="0" xfId="0" applyNumberFormat="1" applyFont="1" applyAlignment="1">
      <alignment vertical="top" wrapText="1"/>
    </xf>
    <xf numFmtId="49" fontId="75" fillId="0" borderId="0" xfId="0" applyNumberFormat="1" applyFont="1" applyAlignment="1">
      <alignment horizontal="center"/>
    </xf>
    <xf numFmtId="49" fontId="71" fillId="0" borderId="27" xfId="0" applyNumberFormat="1" applyFont="1" applyBorder="1" applyAlignment="1">
      <alignment wrapText="1"/>
    </xf>
    <xf numFmtId="49" fontId="71" fillId="0" borderId="27" xfId="0" applyNumberFormat="1" applyFont="1" applyBorder="1" applyAlignment="1">
      <alignment horizontal="right" wrapText="1"/>
    </xf>
    <xf numFmtId="49" fontId="3" fillId="4" borderId="10" xfId="0" applyNumberFormat="1" applyFont="1" applyFill="1" applyBorder="1" applyAlignment="1">
      <alignment horizontal="center" wrapText="1"/>
    </xf>
    <xf numFmtId="49" fontId="71" fillId="0" borderId="10" xfId="0" applyNumberFormat="1" applyFont="1" applyBorder="1" applyAlignment="1">
      <alignment horizontal="right" wrapText="1"/>
    </xf>
    <xf numFmtId="49" fontId="74" fillId="0" borderId="27" xfId="0" applyNumberFormat="1" applyFont="1" applyBorder="1" applyAlignment="1">
      <alignment horizontal="center" vertical="top"/>
    </xf>
    <xf numFmtId="49" fontId="79" fillId="4" borderId="10" xfId="0" applyNumberFormat="1" applyFont="1" applyFill="1" applyBorder="1" applyAlignment="1">
      <alignment horizontal="center" wrapText="1"/>
    </xf>
    <xf numFmtId="0" fontId="71" fillId="0" borderId="4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15" xfId="0" applyFont="1" applyBorder="1" applyAlignment="1">
      <alignment horizontal="center" vertical="center"/>
    </xf>
    <xf numFmtId="49" fontId="71" fillId="0" borderId="1" xfId="0" applyNumberFormat="1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29" xfId="0" applyFont="1" applyBorder="1" applyAlignment="1">
      <alignment horizontal="center" vertical="center" wrapText="1"/>
    </xf>
    <xf numFmtId="0" fontId="71" fillId="0" borderId="31" xfId="0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1" fillId="0" borderId="32" xfId="0" applyFont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24" xfId="0" applyFont="1" applyBorder="1" applyAlignment="1">
      <alignment horizontal="center" vertical="center" wrapText="1"/>
    </xf>
    <xf numFmtId="49" fontId="79" fillId="0" borderId="0" xfId="0" applyNumberFormat="1" applyFont="1" applyAlignment="1">
      <alignment horizontal="right"/>
    </xf>
    <xf numFmtId="49" fontId="72" fillId="0" borderId="10" xfId="0" applyNumberFormat="1" applyFont="1" applyBorder="1" applyAlignment="1">
      <alignment horizontal="left" wrapText="1"/>
    </xf>
    <xf numFmtId="49" fontId="74" fillId="0" borderId="27" xfId="0" applyNumberFormat="1" applyFont="1" applyBorder="1" applyAlignment="1">
      <alignment horizontal="center"/>
    </xf>
    <xf numFmtId="0" fontId="72" fillId="0" borderId="10" xfId="0" applyFont="1" applyBorder="1" applyAlignment="1">
      <alignment wrapText="1"/>
    </xf>
    <xf numFmtId="49" fontId="73" fillId="0" borderId="0" xfId="0" applyNumberFormat="1" applyFont="1" applyAlignment="1">
      <alignment horizontal="left" vertical="top" wrapText="1"/>
    </xf>
    <xf numFmtId="49" fontId="72" fillId="0" borderId="10" xfId="0" applyNumberFormat="1" applyFont="1" applyBorder="1" applyAlignment="1">
      <alignment horizontal="right" vertical="top" wrapText="1"/>
    </xf>
    <xf numFmtId="0" fontId="74" fillId="0" borderId="27" xfId="0" applyFont="1" applyBorder="1" applyAlignment="1">
      <alignment horizontal="center" vertical="top"/>
    </xf>
    <xf numFmtId="49" fontId="72" fillId="0" borderId="10" xfId="0" applyNumberFormat="1" applyFont="1" applyBorder="1" applyAlignment="1">
      <alignment vertical="top" wrapText="1"/>
    </xf>
    <xf numFmtId="0" fontId="71" fillId="0" borderId="0" xfId="0" applyFont="1" applyAlignment="1">
      <alignment horizontal="left" vertical="top" wrapText="1"/>
    </xf>
    <xf numFmtId="0" fontId="71" fillId="0" borderId="0" xfId="0" applyFont="1" applyAlignment="1">
      <alignment horizontal="left" vertical="top"/>
    </xf>
    <xf numFmtId="0" fontId="91" fillId="0" borderId="0" xfId="0" applyFont="1" applyAlignment="1">
      <alignment horizontal="center" vertical="top"/>
    </xf>
    <xf numFmtId="0" fontId="71" fillId="0" borderId="0" xfId="0" applyFont="1" applyAlignment="1">
      <alignment horizontal="center"/>
    </xf>
    <xf numFmtId="0" fontId="90" fillId="0" borderId="9" xfId="0" applyFont="1" applyBorder="1" applyAlignment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90" fillId="0" borderId="24" xfId="0" applyFont="1" applyBorder="1" applyAlignment="1">
      <alignment horizontal="left" vertical="top" wrapText="1"/>
    </xf>
    <xf numFmtId="0" fontId="73" fillId="0" borderId="4" xfId="0" applyFont="1" applyBorder="1" applyAlignment="1">
      <alignment horizontal="left" vertical="top" wrapText="1"/>
    </xf>
    <xf numFmtId="0" fontId="73" fillId="0" borderId="14" xfId="0" applyFont="1" applyBorder="1" applyAlignment="1">
      <alignment horizontal="left" vertical="top" wrapText="1"/>
    </xf>
    <xf numFmtId="0" fontId="73" fillId="0" borderId="15" xfId="0" applyFont="1" applyBorder="1" applyAlignment="1">
      <alignment horizontal="left" vertical="top" wrapText="1"/>
    </xf>
    <xf numFmtId="0" fontId="5" fillId="0" borderId="0" xfId="4" applyFont="1" applyAlignment="1">
      <alignment horizontal="right" vertical="top"/>
    </xf>
    <xf numFmtId="49" fontId="10" fillId="0" borderId="0" xfId="4" applyNumberFormat="1" applyFont="1" applyAlignment="1">
      <alignment horizontal="center" vertical="center" wrapText="1"/>
    </xf>
    <xf numFmtId="0" fontId="77" fillId="0" borderId="0" xfId="4" applyFont="1" applyAlignment="1">
      <alignment horizontal="center" vertical="top"/>
    </xf>
    <xf numFmtId="0" fontId="5" fillId="0" borderId="0" xfId="4" applyFont="1" applyAlignment="1">
      <alignment horizontal="right" vertical="center"/>
    </xf>
    <xf numFmtId="49" fontId="5" fillId="0" borderId="0" xfId="4" applyNumberFormat="1" applyFont="1" applyAlignment="1">
      <alignment horizontal="left" vertical="top"/>
    </xf>
    <xf numFmtId="49" fontId="10" fillId="0" borderId="0" xfId="4" applyNumberFormat="1" applyFont="1" applyAlignment="1">
      <alignment horizontal="left" vertical="top"/>
    </xf>
    <xf numFmtId="0" fontId="84" fillId="0" borderId="0" xfId="0" applyFont="1" applyAlignment="1">
      <alignment horizontal="left"/>
    </xf>
    <xf numFmtId="0" fontId="82" fillId="0" borderId="1" xfId="0" applyFont="1" applyBorder="1" applyAlignment="1">
      <alignment horizontal="center" vertical="center" wrapText="1"/>
    </xf>
    <xf numFmtId="0" fontId="82" fillId="0" borderId="0" xfId="0" applyFont="1" applyAlignment="1">
      <alignment horizontal="left" vertical="top" wrapText="1"/>
    </xf>
  </cellXfs>
  <cellStyles count="19">
    <cellStyle name="Excel Built-in Normal" xfId="14" xr:uid="{00000000-0005-0000-0000-000000000000}"/>
    <cellStyle name="Итоги" xfId="13" xr:uid="{00000000-0005-0000-0000-000001000000}"/>
    <cellStyle name="ЛокСмета" xfId="12" xr:uid="{00000000-0005-0000-0000-000002000000}"/>
    <cellStyle name="Обычный" xfId="0" builtinId="0"/>
    <cellStyle name="Обычный 10" xfId="16" xr:uid="{00000000-0005-0000-0000-000004000000}"/>
    <cellStyle name="Обычный 2" xfId="4" xr:uid="{00000000-0005-0000-0000-000005000000}"/>
    <cellStyle name="Обычный 2 2" xfId="11" xr:uid="{00000000-0005-0000-0000-000006000000}"/>
    <cellStyle name="Обычный 3" xfId="7" xr:uid="{00000000-0005-0000-0000-000007000000}"/>
    <cellStyle name="Обычный 3 2" xfId="10" xr:uid="{00000000-0005-0000-0000-000008000000}"/>
    <cellStyle name="Обычный 4" xfId="18" xr:uid="{00000000-0005-0000-0000-000009000000}"/>
    <cellStyle name="Обычный 5" xfId="15" xr:uid="{00000000-0005-0000-0000-00000A000000}"/>
    <cellStyle name="Пояснение" xfId="3" builtinId="53" customBuiltin="1"/>
    <cellStyle name="Пояснение 2" xfId="6" xr:uid="{00000000-0005-0000-0000-00000C000000}"/>
    <cellStyle name="Пояснение 3" xfId="8" xr:uid="{00000000-0005-0000-0000-00000D000000}"/>
    <cellStyle name="Процентный" xfId="2" builtinId="5"/>
    <cellStyle name="Финансовый" xfId="1" builtinId="3"/>
    <cellStyle name="Финансовый 2" xfId="5" xr:uid="{00000000-0005-0000-0000-000010000000}"/>
    <cellStyle name="Финансовый 3" xfId="9" xr:uid="{00000000-0005-0000-0000-000011000000}"/>
    <cellStyle name="Хвост" xfId="17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22\oks\Users\PK1\Desktop\&#1040;&#1101;&#1083;&#1080;&#1090;&#1072;\&#1070;&#1075;&#1089;&#1090;&#1088;&#1086;&#1081;-&#1069;&#1083;&#1077;&#1082;&#1090;&#1088;&#1086;&#1089;&#1077;&#1090;&#1100;\&#1056;&#1086;&#1089;&#1090;&#1086;&#1074;%2010%20&#1050;&#1042;%20&#1058;&#1055;23,24\03-09-2021_15-20-06\&#1055;&#1088;&#1080;&#1083;&#1086;&#1078;&#1077;&#1085;&#1080;&#1103;%201,2,3,4,6,9,12,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"/>
      <sheetName val="Прил2"/>
      <sheetName val="Прил 3"/>
      <sheetName val="Прил 4"/>
      <sheetName val="Прил 7"/>
      <sheetName val="Прил9"/>
      <sheetName val="Прил12"/>
      <sheetName val="прил13"/>
      <sheetName val="прил17"/>
      <sheetName val="Прил18"/>
      <sheetName val="НАЧИНАТЬ С Э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 t="str">
            <v>по выполнению электромонтажных и пуско-наладочных работ на объекте: «2-я очередь водогрейной котельной мощностью 60 Гкал/час, в мкр. «Суворовский» в г.Ростов-на-Дону». (Электромонтажные, строительные и пуско-наладочные работы 4КЛ-10кВ)</v>
          </cell>
        </row>
        <row r="22">
          <cell r="B22" t="str">
            <v>ЗАКАЗЧИК:</v>
          </cell>
        </row>
        <row r="24">
          <cell r="B24" t="str">
            <v>ПОДРЯДЧИК: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view="pageBreakPreview" zoomScaleSheetLayoutView="100" workbookViewId="0">
      <selection activeCell="F22" sqref="F22"/>
    </sheetView>
  </sheetViews>
  <sheetFormatPr defaultRowHeight="15" x14ac:dyDescent="0.2"/>
  <cols>
    <col min="1" max="1" width="6.140625" style="1"/>
    <col min="2" max="2" width="50.42578125" style="1" customWidth="1"/>
    <col min="3" max="3" width="8.42578125" style="1" customWidth="1"/>
    <col min="4" max="4" width="13.5703125" style="1" customWidth="1"/>
    <col min="5" max="5" width="12.85546875" style="1" bestFit="1" customWidth="1"/>
    <col min="6" max="6" width="17.28515625" style="1" customWidth="1"/>
    <col min="7" max="7" width="20.42578125" style="1" customWidth="1"/>
    <col min="8" max="8" width="13" style="1"/>
    <col min="9" max="9" width="11.85546875" style="1"/>
    <col min="10" max="10" width="11.42578125" style="1"/>
    <col min="11" max="11" width="18.5703125" style="1" customWidth="1"/>
    <col min="12" max="12" width="13" style="1"/>
    <col min="13" max="13" width="18.5703125" style="1"/>
    <col min="14" max="14" width="19.140625" style="1"/>
    <col min="15" max="1024" width="9" style="1"/>
  </cols>
  <sheetData>
    <row r="1" spans="1:1024" ht="15.75" x14ac:dyDescent="0.25">
      <c r="A1" s="2"/>
      <c r="B1" s="2"/>
      <c r="C1" s="2"/>
      <c r="D1" s="2"/>
      <c r="E1" s="2"/>
      <c r="F1" s="2"/>
      <c r="G1" s="434"/>
      <c r="H1" s="516" t="s">
        <v>0</v>
      </c>
      <c r="I1" s="516"/>
      <c r="J1" s="516"/>
      <c r="K1" s="516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4" ht="18.75" x14ac:dyDescent="0.3">
      <c r="A2" s="47"/>
      <c r="B2" s="47"/>
      <c r="C2" s="47"/>
      <c r="D2" s="47"/>
      <c r="E2" s="47"/>
      <c r="F2" s="47"/>
      <c r="G2" s="517" t="str">
        <f>'НАЧИНАТЬ С ЭТОГО'!$B$6</f>
        <v>к договору на выполнение СМР №____ от ______ 2026 года</v>
      </c>
      <c r="H2" s="517"/>
      <c r="I2" s="517"/>
      <c r="J2" s="517"/>
      <c r="K2" s="517"/>
      <c r="L2"/>
      <c r="M2"/>
      <c r="N2"/>
      <c r="O2"/>
      <c r="P2" s="62"/>
      <c r="Q2" s="62"/>
      <c r="R2" s="62"/>
      <c r="S2" s="62"/>
      <c r="T2" s="62"/>
      <c r="U2" s="6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 s="63"/>
    </row>
    <row r="3" spans="1:1024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/>
      <c r="M3"/>
      <c r="N3" s="5"/>
      <c r="O3"/>
      <c r="P3" s="4"/>
      <c r="Q3" s="4"/>
      <c r="R3" s="4"/>
      <c r="S3" s="4"/>
      <c r="T3" s="4"/>
      <c r="U3" s="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4" ht="18.75" x14ac:dyDescent="0.3">
      <c r="A4" s="521" t="s">
        <v>1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6"/>
      <c r="M4" s="6"/>
      <c r="N4" s="6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4" ht="54" customHeight="1" x14ac:dyDescent="0.25">
      <c r="A5" s="522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6"/>
      <c r="M5" s="6"/>
      <c r="N5" s="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4" ht="4.5" hidden="1" customHeight="1" x14ac:dyDescent="0.3">
      <c r="A6" s="3"/>
      <c r="B6" s="3"/>
      <c r="C6" s="7"/>
      <c r="D6" s="7"/>
      <c r="E6" s="7"/>
      <c r="F6" s="7"/>
      <c r="G6" s="3"/>
      <c r="H6" s="3"/>
      <c r="I6" s="7"/>
      <c r="J6" s="7"/>
      <c r="K6" s="3"/>
      <c r="L6"/>
      <c r="M6"/>
      <c r="N6"/>
      <c r="O6"/>
      <c r="P6" s="8"/>
      <c r="Q6" s="8"/>
      <c r="R6" s="8"/>
      <c r="S6" s="8"/>
      <c r="T6" s="8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4" ht="6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4" ht="15.75" customHeight="1" x14ac:dyDescent="0.2">
      <c r="A8" s="523" t="s">
        <v>2</v>
      </c>
      <c r="B8" s="523" t="s">
        <v>3</v>
      </c>
      <c r="C8" s="523" t="s">
        <v>11</v>
      </c>
      <c r="D8" s="523" t="s">
        <v>12</v>
      </c>
      <c r="E8" s="523" t="s">
        <v>137</v>
      </c>
      <c r="F8" s="523" t="s">
        <v>138</v>
      </c>
      <c r="G8" s="523" t="s">
        <v>4</v>
      </c>
      <c r="H8" s="523" t="s">
        <v>5</v>
      </c>
      <c r="I8" s="523" t="s">
        <v>6</v>
      </c>
      <c r="J8" s="523"/>
      <c r="K8" s="523" t="s">
        <v>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4" ht="63" customHeight="1" x14ac:dyDescent="0.2">
      <c r="A9" s="523"/>
      <c r="B9" s="523"/>
      <c r="C9" s="523"/>
      <c r="D9" s="523"/>
      <c r="E9" s="523"/>
      <c r="F9" s="523"/>
      <c r="G9" s="523"/>
      <c r="H9" s="523"/>
      <c r="I9" s="9" t="s">
        <v>8</v>
      </c>
      <c r="J9" s="9" t="s">
        <v>9</v>
      </c>
      <c r="K9" s="523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4" ht="15.75" x14ac:dyDescent="0.2">
      <c r="A10" s="518" t="s">
        <v>245</v>
      </c>
      <c r="B10" s="519"/>
      <c r="C10" s="519"/>
      <c r="D10" s="519"/>
      <c r="E10" s="519"/>
      <c r="F10" s="519"/>
      <c r="G10" s="519"/>
      <c r="H10" s="519"/>
      <c r="I10" s="519"/>
      <c r="J10" s="519"/>
      <c r="K10" s="52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4" s="11" customFormat="1" ht="15.75" x14ac:dyDescent="0.2">
      <c r="A11" s="333"/>
      <c r="B11" s="334" t="s">
        <v>161</v>
      </c>
      <c r="C11" s="335"/>
      <c r="D11" s="336"/>
      <c r="E11" s="337"/>
      <c r="F11" s="337"/>
      <c r="G11" s="66"/>
      <c r="H11" s="68"/>
      <c r="I11" s="68"/>
      <c r="J11" s="68"/>
      <c r="K11" s="74"/>
    </row>
    <row r="12" spans="1:1024" s="11" customFormat="1" ht="15.75" x14ac:dyDescent="0.2">
      <c r="A12" s="338">
        <v>1</v>
      </c>
      <c r="B12" s="339"/>
      <c r="C12" s="346"/>
      <c r="D12" s="356"/>
      <c r="E12" s="346"/>
      <c r="F12" s="346"/>
      <c r="G12" s="10"/>
      <c r="H12" s="67"/>
      <c r="I12" s="67"/>
      <c r="J12" s="67"/>
      <c r="K12" s="355"/>
    </row>
    <row r="13" spans="1:1024" s="11" customFormat="1" ht="15.75" x14ac:dyDescent="0.2">
      <c r="A13" s="338">
        <v>2</v>
      </c>
      <c r="B13" s="339"/>
      <c r="C13" s="346"/>
      <c r="D13" s="356"/>
      <c r="E13" s="346"/>
      <c r="F13" s="346"/>
      <c r="G13" s="10"/>
      <c r="H13" s="67"/>
      <c r="I13" s="67"/>
      <c r="J13" s="67"/>
      <c r="K13" s="355"/>
    </row>
    <row r="14" spans="1:1024" s="11" customFormat="1" ht="15.75" x14ac:dyDescent="0.2">
      <c r="A14" s="338">
        <v>3</v>
      </c>
      <c r="B14" s="339"/>
      <c r="C14" s="346"/>
      <c r="D14" s="356"/>
      <c r="E14" s="346"/>
      <c r="F14" s="346"/>
      <c r="G14" s="10"/>
      <c r="H14" s="67"/>
      <c r="I14" s="67"/>
      <c r="J14" s="67"/>
      <c r="K14" s="355"/>
    </row>
    <row r="15" spans="1:1024" s="11" customFormat="1" ht="15.75" x14ac:dyDescent="0.2">
      <c r="A15" s="338">
        <v>4</v>
      </c>
      <c r="B15" s="339"/>
      <c r="C15" s="346"/>
      <c r="D15" s="356"/>
      <c r="E15" s="346"/>
      <c r="F15" s="346"/>
      <c r="G15" s="10"/>
      <c r="H15" s="67"/>
      <c r="I15" s="67"/>
      <c r="J15" s="67"/>
      <c r="K15" s="355"/>
    </row>
    <row r="16" spans="1:1024" s="11" customFormat="1" ht="15.75" x14ac:dyDescent="0.2">
      <c r="A16" s="338">
        <v>5</v>
      </c>
      <c r="B16" s="339"/>
      <c r="C16" s="346"/>
      <c r="D16" s="356"/>
      <c r="E16" s="346"/>
      <c r="F16" s="346"/>
      <c r="G16" s="10"/>
      <c r="H16" s="67"/>
      <c r="I16" s="67"/>
      <c r="J16" s="67"/>
      <c r="K16" s="355"/>
    </row>
    <row r="17" spans="1:1024" s="11" customFormat="1" ht="15.75" x14ac:dyDescent="0.2">
      <c r="A17" s="338">
        <v>6</v>
      </c>
      <c r="B17" s="339"/>
      <c r="C17" s="346"/>
      <c r="D17" s="356"/>
      <c r="E17" s="346"/>
      <c r="F17" s="346"/>
      <c r="G17" s="10"/>
      <c r="H17" s="67"/>
      <c r="I17" s="67"/>
      <c r="J17" s="67"/>
      <c r="K17" s="355"/>
    </row>
    <row r="18" spans="1:1024" s="11" customFormat="1" ht="15.75" x14ac:dyDescent="0.2">
      <c r="A18" s="338">
        <v>7</v>
      </c>
      <c r="B18" s="339"/>
      <c r="C18" s="346"/>
      <c r="D18" s="356"/>
      <c r="E18" s="346"/>
      <c r="F18" s="346"/>
      <c r="G18" s="10"/>
      <c r="H18" s="67"/>
      <c r="I18" s="67"/>
      <c r="J18" s="67"/>
      <c r="K18" s="355"/>
    </row>
    <row r="19" spans="1:1024" s="11" customFormat="1" ht="15.75" x14ac:dyDescent="0.2">
      <c r="A19" s="338">
        <v>8</v>
      </c>
      <c r="B19" s="339"/>
      <c r="C19" s="346"/>
      <c r="D19" s="356"/>
      <c r="E19" s="346"/>
      <c r="F19" s="346"/>
      <c r="G19" s="10"/>
      <c r="H19" s="67"/>
      <c r="I19" s="67"/>
      <c r="J19" s="67"/>
      <c r="K19" s="355"/>
    </row>
    <row r="20" spans="1:1024" s="11" customFormat="1" ht="15.75" x14ac:dyDescent="0.2">
      <c r="A20" s="338">
        <v>9</v>
      </c>
      <c r="B20" s="339"/>
      <c r="C20" s="346"/>
      <c r="D20" s="356"/>
      <c r="E20" s="346"/>
      <c r="F20" s="346"/>
      <c r="G20" s="10"/>
      <c r="H20" s="67"/>
      <c r="I20" s="67"/>
      <c r="J20" s="67"/>
      <c r="K20" s="355"/>
    </row>
    <row r="21" spans="1:1024" ht="15.75" x14ac:dyDescent="0.25">
      <c r="A21" s="340"/>
      <c r="B21" s="359" t="s">
        <v>206</v>
      </c>
      <c r="C21" s="342"/>
      <c r="D21" s="343"/>
      <c r="E21" s="344"/>
      <c r="F21" s="345">
        <f>SUM(F12:F20)</f>
        <v>0</v>
      </c>
      <c r="G21" s="69"/>
      <c r="H21" s="69"/>
      <c r="I21" s="69"/>
      <c r="J21" s="69"/>
      <c r="K21" s="69"/>
      <c r="L21"/>
      <c r="M21"/>
      <c r="N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.75" x14ac:dyDescent="0.25">
      <c r="A22" s="340"/>
      <c r="B22" s="341" t="s">
        <v>205</v>
      </c>
      <c r="C22" s="342"/>
      <c r="D22" s="343"/>
      <c r="E22" s="344"/>
      <c r="F22" s="345">
        <f>F21/122*22</f>
        <v>0</v>
      </c>
      <c r="G22" s="69"/>
      <c r="H22" s="69"/>
      <c r="I22" s="69"/>
      <c r="J22" s="69"/>
      <c r="K22" s="69"/>
      <c r="L22"/>
      <c r="M22"/>
      <c r="N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7.25" customHeight="1" x14ac:dyDescent="0.3">
      <c r="A23" s="312"/>
      <c r="B23" s="309"/>
      <c r="C23" s="3"/>
      <c r="D23" s="3"/>
      <c r="E23" s="3"/>
      <c r="F23" s="209"/>
      <c r="G23" s="3"/>
      <c r="H23" s="3"/>
      <c r="I23" s="3"/>
      <c r="J23" s="3"/>
      <c r="K23" s="3"/>
      <c r="L23"/>
      <c r="M23"/>
      <c r="N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95" customHeight="1" x14ac:dyDescent="0.3">
      <c r="A24" s="524" t="str">
        <f>'НАЧИНАТЬ С ЭТОГО'!B22</f>
        <v>ЗАКАЗЧИК:</v>
      </c>
      <c r="B24" s="524"/>
      <c r="C24" s="15"/>
      <c r="D24" s="14"/>
      <c r="E24" s="14"/>
      <c r="F24" s="208"/>
      <c r="G24" s="3"/>
      <c r="H24" s="525" t="str">
        <f>'НАЧИНАТЬ С ЭТОГО'!B24</f>
        <v>ПОДРЯДЧИК:</v>
      </c>
      <c r="I24" s="525"/>
      <c r="J24" s="525"/>
      <c r="K24" s="525"/>
      <c r="L24" s="17"/>
      <c r="M24" s="17"/>
      <c r="N24" s="18"/>
      <c r="P24" s="19"/>
      <c r="Q24" s="19"/>
      <c r="R24" s="19"/>
      <c r="S24" s="19"/>
      <c r="T24" s="19"/>
      <c r="U24" s="19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95" customHeight="1" x14ac:dyDescent="0.3">
      <c r="A25" s="313"/>
      <c r="B25" s="310"/>
      <c r="C25" s="15"/>
      <c r="D25" s="14"/>
      <c r="E25" s="14"/>
      <c r="F25" s="14"/>
      <c r="G25" s="3"/>
      <c r="H25" s="16"/>
      <c r="I25" s="315"/>
      <c r="J25" s="315"/>
      <c r="K25" s="316"/>
      <c r="L25" s="17"/>
      <c r="M25" s="17"/>
      <c r="N25" s="18"/>
      <c r="P25" s="19"/>
      <c r="Q25" s="19"/>
      <c r="R25" s="19"/>
      <c r="S25" s="19"/>
      <c r="T25" s="19"/>
      <c r="U25" s="1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95" customHeight="1" x14ac:dyDescent="0.3">
      <c r="A26" s="524" t="str">
        <f>'НАЧИНАТЬ С ЭТОГО'!B9</f>
        <v>Генеральный директор</v>
      </c>
      <c r="B26" s="524"/>
      <c r="C26" s="15"/>
      <c r="D26" s="14"/>
      <c r="E26" s="14"/>
      <c r="F26" s="14"/>
      <c r="G26" s="3"/>
      <c r="H26" s="525" t="str">
        <f>'НАЧИНАТЬ С ЭТОГО'!B17</f>
        <v>Директор</v>
      </c>
      <c r="I26" s="525"/>
      <c r="J26" s="525"/>
      <c r="K26" s="525"/>
      <c r="L26" s="17"/>
      <c r="M26" s="17"/>
      <c r="N26" s="18"/>
      <c r="P26" s="19"/>
      <c r="Q26" s="19"/>
      <c r="R26" s="19"/>
      <c r="S26" s="19"/>
      <c r="T26" s="19"/>
      <c r="U26" s="1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95" customHeight="1" x14ac:dyDescent="0.3">
      <c r="A27" s="524" t="str">
        <f>'НАЧИНАТЬ С ЭТОГО'!$B$10</f>
        <v>ООО «Югстрой-Электросеть»</v>
      </c>
      <c r="B27" s="524"/>
      <c r="C27" s="15"/>
      <c r="D27" s="14"/>
      <c r="E27" s="14"/>
      <c r="F27" s="14"/>
      <c r="G27" s="3"/>
      <c r="H27" s="524" t="str">
        <f>'НАЧИНАТЬ С ЭТОГО'!B18</f>
        <v>_____________________________</v>
      </c>
      <c r="I27" s="524"/>
      <c r="J27" s="524"/>
      <c r="K27" s="524"/>
      <c r="L27" s="17"/>
      <c r="M27" s="17"/>
      <c r="N27" s="18"/>
      <c r="P27" s="19"/>
      <c r="Q27" s="19"/>
      <c r="R27" s="19"/>
      <c r="S27" s="19"/>
      <c r="T27" s="19"/>
      <c r="U27" s="1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95" customHeight="1" x14ac:dyDescent="0.25">
      <c r="A28" s="313"/>
      <c r="B28" s="311"/>
      <c r="C28" s="15"/>
      <c r="D28" s="14"/>
      <c r="E28" s="14"/>
      <c r="F28" s="14"/>
      <c r="G28" s="16"/>
      <c r="H28" s="526"/>
      <c r="I28" s="526"/>
      <c r="J28" s="526"/>
      <c r="K28" s="526"/>
      <c r="L28" s="17"/>
      <c r="M28" s="17"/>
      <c r="N28" s="18"/>
      <c r="P28" s="19"/>
      <c r="Q28" s="19"/>
      <c r="R28" s="19"/>
      <c r="S28" s="19"/>
      <c r="T28" s="19"/>
      <c r="U28" s="1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8.75" x14ac:dyDescent="0.3">
      <c r="A29" s="524" t="str">
        <f>'НАЧИНАТЬ С ЭТОГО'!B12</f>
        <v>__________________ А. О. Козырев</v>
      </c>
      <c r="B29" s="524"/>
      <c r="C29" s="15"/>
      <c r="D29" s="14"/>
      <c r="E29" s="14"/>
      <c r="F29" s="14"/>
      <c r="G29" s="3"/>
      <c r="H29" s="525" t="str">
        <f>'НАЧИНАТЬ С ЭТОГО'!B19</f>
        <v>_____________________</v>
      </c>
      <c r="I29" s="525"/>
      <c r="J29" s="525"/>
      <c r="K29" s="525"/>
      <c r="L29" s="17"/>
      <c r="M29" s="17"/>
      <c r="N29" s="18"/>
      <c r="P29" s="19"/>
      <c r="Q29" s="19"/>
      <c r="R29" s="19"/>
      <c r="S29" s="19"/>
      <c r="T29" s="19"/>
      <c r="U29" s="1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8.75" x14ac:dyDescent="0.3">
      <c r="A30" s="313"/>
      <c r="B30" s="314"/>
      <c r="C30" s="15"/>
      <c r="D30" s="14"/>
      <c r="E30" s="14"/>
      <c r="F30" s="14"/>
      <c r="G30" s="20"/>
      <c r="H30" s="316"/>
      <c r="I30" s="316"/>
      <c r="J30" s="317"/>
      <c r="K30" s="316"/>
      <c r="L30" s="17"/>
      <c r="M30" s="17"/>
      <c r="N30" s="18"/>
      <c r="P30" s="19"/>
      <c r="Q30" s="19"/>
      <c r="R30" s="19"/>
      <c r="S30" s="19"/>
      <c r="T30" s="19"/>
      <c r="U30" s="19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8.75" x14ac:dyDescent="0.2">
      <c r="A31" s="525" t="s">
        <v>263</v>
      </c>
      <c r="B31" s="525"/>
      <c r="C31" s="21"/>
      <c r="D31" s="22"/>
      <c r="E31" s="22"/>
      <c r="F31" s="22"/>
      <c r="G31" s="20"/>
      <c r="H31" s="525" t="s">
        <v>263</v>
      </c>
      <c r="I31" s="525"/>
      <c r="J31" s="525"/>
      <c r="K31" s="525"/>
      <c r="L31" s="17"/>
      <c r="M31" s="17"/>
      <c r="N31" s="1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8.75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2" ht="18.75" x14ac:dyDescent="0.3">
      <c r="A33" s="3"/>
      <c r="B33" s="13"/>
    </row>
    <row r="34" spans="1:2" ht="18.75" x14ac:dyDescent="0.2">
      <c r="B34" s="13"/>
    </row>
    <row r="35" spans="1:2" ht="18.75" x14ac:dyDescent="0.2">
      <c r="B35" s="13"/>
    </row>
    <row r="36" spans="1:2" ht="18.75" x14ac:dyDescent="0.2">
      <c r="B36" s="13"/>
    </row>
    <row r="37" spans="1:2" ht="18.75" x14ac:dyDescent="0.2">
      <c r="B37" s="13"/>
    </row>
    <row r="38" spans="1:2" ht="18.75" x14ac:dyDescent="0.2">
      <c r="B38" s="13"/>
    </row>
    <row r="39" spans="1:2" ht="18.75" x14ac:dyDescent="0.3">
      <c r="B39" s="3"/>
    </row>
    <row r="40" spans="1:2" ht="18.75" x14ac:dyDescent="0.2">
      <c r="B40" s="12"/>
    </row>
    <row r="41" spans="1:2" ht="18.75" x14ac:dyDescent="0.3">
      <c r="B41" s="3"/>
    </row>
  </sheetData>
  <mergeCells count="26">
    <mergeCell ref="H24:K24"/>
    <mergeCell ref="H26:K26"/>
    <mergeCell ref="H29:K29"/>
    <mergeCell ref="H31:K31"/>
    <mergeCell ref="H28:K28"/>
    <mergeCell ref="H27:K27"/>
    <mergeCell ref="A24:B24"/>
    <mergeCell ref="A26:B26"/>
    <mergeCell ref="A27:B27"/>
    <mergeCell ref="A29:B29"/>
    <mergeCell ref="A31:B31"/>
    <mergeCell ref="H1:K1"/>
    <mergeCell ref="G2:K2"/>
    <mergeCell ref="A10:K10"/>
    <mergeCell ref="A4:K4"/>
    <mergeCell ref="A5:K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honeticPr fontId="54" type="noConversion"/>
  <printOptions horizontalCentered="1"/>
  <pageMargins left="0.27559055118110237" right="0.15748031496062992" top="0.78740157480314965" bottom="0.39370078740157483" header="0.51181102362204722" footer="0.19685039370078741"/>
  <pageSetup paperSize="9" scale="79" firstPageNumber="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3"/>
  <sheetViews>
    <sheetView workbookViewId="0">
      <selection activeCell="F31" sqref="F31"/>
    </sheetView>
  </sheetViews>
  <sheetFormatPr defaultRowHeight="12.75" x14ac:dyDescent="0.2"/>
  <cols>
    <col min="1" max="1" width="6.5703125" customWidth="1"/>
    <col min="2" max="12" width="15.5703125" customWidth="1"/>
    <col min="13" max="13" width="12.140625" customWidth="1"/>
  </cols>
  <sheetData>
    <row r="1" spans="1:13" ht="15" x14ac:dyDescent="0.25">
      <c r="A1" s="211"/>
      <c r="B1" s="220"/>
      <c r="C1" s="220"/>
      <c r="D1" s="230"/>
      <c r="E1" s="237"/>
      <c r="F1" s="244"/>
      <c r="G1" s="244"/>
      <c r="H1" s="435"/>
      <c r="I1" s="435"/>
      <c r="J1" s="435"/>
      <c r="K1" s="435"/>
      <c r="L1" s="435"/>
      <c r="M1" s="436" t="s">
        <v>139</v>
      </c>
    </row>
    <row r="2" spans="1:13" ht="15.75" customHeight="1" x14ac:dyDescent="0.25">
      <c r="A2" s="211"/>
      <c r="B2" s="220"/>
      <c r="C2" s="220"/>
      <c r="D2" s="230"/>
      <c r="E2" s="237"/>
      <c r="F2" s="245"/>
      <c r="G2" s="250"/>
      <c r="H2" s="527" t="str">
        <f>'НАЧИНАТЬ С ЭТОГО'!B6</f>
        <v>к договору на выполнение СМР №____ от ______ 2026 года</v>
      </c>
      <c r="I2" s="527"/>
      <c r="J2" s="527"/>
      <c r="K2" s="527"/>
      <c r="L2" s="527"/>
      <c r="M2" s="527"/>
    </row>
    <row r="3" spans="1:13" ht="15.75" x14ac:dyDescent="0.2">
      <c r="A3" s="211"/>
      <c r="B3" s="220"/>
      <c r="C3" s="220"/>
      <c r="D3" s="230"/>
      <c r="E3" s="237"/>
      <c r="F3" s="245"/>
      <c r="G3" s="250"/>
      <c r="H3" s="250"/>
      <c r="I3" s="250"/>
      <c r="J3" s="250"/>
      <c r="K3" s="250"/>
      <c r="L3" s="262"/>
      <c r="M3" s="101"/>
    </row>
    <row r="4" spans="1:13" ht="18.75" x14ac:dyDescent="0.3">
      <c r="A4" s="528" t="s">
        <v>140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1:13" ht="18.75" customHeight="1" x14ac:dyDescent="0.2">
      <c r="A5" s="543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5" s="543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</row>
    <row r="6" spans="1:13" ht="26.25" customHeight="1" x14ac:dyDescent="0.2">
      <c r="A6" s="544"/>
      <c r="B6" s="544"/>
      <c r="C6" s="544"/>
      <c r="D6" s="544"/>
      <c r="E6" s="544"/>
      <c r="F6" s="544"/>
      <c r="G6" s="544"/>
      <c r="H6" s="544"/>
      <c r="I6" s="544"/>
      <c r="J6" s="544"/>
      <c r="K6" s="544"/>
      <c r="L6" s="544"/>
      <c r="M6" s="544"/>
    </row>
    <row r="7" spans="1:13" x14ac:dyDescent="0.2">
      <c r="A7" s="529" t="s">
        <v>65</v>
      </c>
      <c r="B7" s="531" t="s">
        <v>3</v>
      </c>
      <c r="C7" s="531" t="s">
        <v>141</v>
      </c>
      <c r="D7" s="531" t="s">
        <v>142</v>
      </c>
      <c r="E7" s="533" t="s">
        <v>54</v>
      </c>
      <c r="F7" s="535" t="s">
        <v>143</v>
      </c>
      <c r="G7" s="537" t="s">
        <v>138</v>
      </c>
      <c r="H7" s="535" t="s">
        <v>144</v>
      </c>
      <c r="I7" s="537" t="s">
        <v>145</v>
      </c>
      <c r="J7" s="537" t="s">
        <v>146</v>
      </c>
      <c r="K7" s="537" t="s">
        <v>147</v>
      </c>
      <c r="L7" s="539" t="s">
        <v>7</v>
      </c>
      <c r="M7" s="541" t="s">
        <v>148</v>
      </c>
    </row>
    <row r="8" spans="1:13" ht="33.75" customHeight="1" x14ac:dyDescent="0.2">
      <c r="A8" s="530"/>
      <c r="B8" s="532"/>
      <c r="C8" s="532"/>
      <c r="D8" s="532"/>
      <c r="E8" s="534"/>
      <c r="F8" s="536"/>
      <c r="G8" s="538"/>
      <c r="H8" s="536"/>
      <c r="I8" s="538"/>
      <c r="J8" s="538"/>
      <c r="K8" s="538"/>
      <c r="L8" s="540"/>
      <c r="M8" s="542"/>
    </row>
    <row r="9" spans="1:13" ht="15.75" x14ac:dyDescent="0.25">
      <c r="A9" s="212" t="s">
        <v>48</v>
      </c>
      <c r="B9" s="221"/>
      <c r="C9" s="227"/>
      <c r="D9" s="231"/>
      <c r="E9" s="238"/>
      <c r="F9" s="246"/>
      <c r="G9" s="251"/>
      <c r="H9" s="251"/>
      <c r="I9" s="251"/>
      <c r="J9" s="251"/>
      <c r="K9" s="251"/>
      <c r="L9" s="263"/>
      <c r="M9" s="270"/>
    </row>
    <row r="10" spans="1:13" ht="15.75" x14ac:dyDescent="0.25">
      <c r="A10" s="143"/>
      <c r="B10" s="222"/>
      <c r="C10" s="223"/>
      <c r="D10" s="232"/>
      <c r="E10" s="239"/>
      <c r="F10" s="247"/>
      <c r="G10" s="252"/>
      <c r="H10" s="252"/>
      <c r="I10" s="252"/>
      <c r="J10" s="252"/>
      <c r="K10" s="252"/>
      <c r="L10" s="264"/>
      <c r="M10" s="271"/>
    </row>
    <row r="11" spans="1:13" ht="15.75" x14ac:dyDescent="0.25">
      <c r="A11" s="143"/>
      <c r="B11" s="223"/>
      <c r="C11" s="223"/>
      <c r="D11" s="232"/>
      <c r="E11" s="239"/>
      <c r="F11" s="248"/>
      <c r="G11" s="253"/>
      <c r="H11" s="253"/>
      <c r="I11" s="253"/>
      <c r="J11" s="253"/>
      <c r="K11" s="253"/>
      <c r="L11" s="264"/>
      <c r="M11" s="271"/>
    </row>
    <row r="12" spans="1:13" x14ac:dyDescent="0.2">
      <c r="A12" s="143"/>
      <c r="B12" s="224"/>
      <c r="C12" s="224"/>
      <c r="D12" s="143"/>
      <c r="E12" s="240"/>
      <c r="F12" s="247"/>
      <c r="G12" s="254"/>
      <c r="H12" s="247"/>
      <c r="I12" s="254"/>
      <c r="J12" s="258"/>
      <c r="K12" s="254"/>
      <c r="L12" s="265"/>
      <c r="M12" s="272"/>
    </row>
    <row r="13" spans="1:13" x14ac:dyDescent="0.2">
      <c r="A13" s="143"/>
      <c r="B13" s="224"/>
      <c r="C13" s="224"/>
      <c r="D13" s="143"/>
      <c r="E13" s="240"/>
      <c r="F13" s="247"/>
      <c r="G13" s="254"/>
      <c r="H13" s="247"/>
      <c r="I13" s="254"/>
      <c r="J13" s="258"/>
      <c r="K13" s="254"/>
      <c r="L13" s="265"/>
      <c r="M13" s="272"/>
    </row>
    <row r="14" spans="1:13" x14ac:dyDescent="0.2">
      <c r="A14" s="143"/>
      <c r="B14" s="224"/>
      <c r="C14" s="224"/>
      <c r="D14" s="143"/>
      <c r="E14" s="240"/>
      <c r="F14" s="247"/>
      <c r="G14" s="254"/>
      <c r="H14" s="247"/>
      <c r="I14" s="254"/>
      <c r="J14" s="258"/>
      <c r="K14" s="254"/>
      <c r="L14" s="265"/>
      <c r="M14" s="272"/>
    </row>
    <row r="15" spans="1:13" ht="15" x14ac:dyDescent="0.2">
      <c r="A15" s="143"/>
      <c r="B15" s="223"/>
      <c r="C15" s="223"/>
      <c r="D15" s="232"/>
      <c r="E15" s="239"/>
      <c r="F15" s="247"/>
      <c r="G15" s="254"/>
      <c r="H15" s="247"/>
      <c r="I15" s="254"/>
      <c r="J15" s="258"/>
      <c r="K15" s="254"/>
      <c r="L15" s="223"/>
      <c r="M15" s="273"/>
    </row>
    <row r="16" spans="1:13" x14ac:dyDescent="0.2">
      <c r="A16" s="213"/>
      <c r="B16" s="224"/>
      <c r="C16" s="224"/>
      <c r="D16" s="233"/>
      <c r="E16" s="240"/>
      <c r="F16" s="247"/>
      <c r="G16" s="254"/>
      <c r="H16" s="247"/>
      <c r="I16" s="254"/>
      <c r="J16" s="258"/>
      <c r="K16" s="254"/>
      <c r="L16" s="266"/>
      <c r="M16" s="272"/>
    </row>
    <row r="17" spans="1:13" x14ac:dyDescent="0.2">
      <c r="A17" s="213"/>
      <c r="B17" s="224"/>
      <c r="C17" s="224"/>
      <c r="D17" s="143"/>
      <c r="E17" s="240"/>
      <c r="F17" s="247"/>
      <c r="G17" s="254"/>
      <c r="H17" s="247"/>
      <c r="I17" s="254"/>
      <c r="J17" s="258"/>
      <c r="K17" s="254"/>
      <c r="L17" s="266"/>
      <c r="M17" s="272"/>
    </row>
    <row r="18" spans="1:13" x14ac:dyDescent="0.2">
      <c r="A18" s="213"/>
      <c r="B18" s="224"/>
      <c r="C18" s="224"/>
      <c r="D18" s="143"/>
      <c r="E18" s="240"/>
      <c r="F18" s="247"/>
      <c r="G18" s="254"/>
      <c r="H18" s="247"/>
      <c r="I18" s="254"/>
      <c r="J18" s="258"/>
      <c r="K18" s="254"/>
      <c r="L18" s="266"/>
      <c r="M18" s="272"/>
    </row>
    <row r="19" spans="1:13" ht="15" x14ac:dyDescent="0.2">
      <c r="A19" s="143"/>
      <c r="B19" s="223"/>
      <c r="C19" s="223"/>
      <c r="D19" s="232"/>
      <c r="E19" s="239"/>
      <c r="F19" s="247"/>
      <c r="G19" s="254"/>
      <c r="H19" s="247"/>
      <c r="I19" s="254"/>
      <c r="J19" s="258"/>
      <c r="K19" s="254"/>
      <c r="L19" s="266"/>
      <c r="M19" s="274"/>
    </row>
    <row r="20" spans="1:13" ht="13.5" x14ac:dyDescent="0.2">
      <c r="A20" s="213"/>
      <c r="B20" s="224"/>
      <c r="C20" s="224"/>
      <c r="D20" s="233"/>
      <c r="E20" s="240"/>
      <c r="F20" s="247"/>
      <c r="G20" s="254"/>
      <c r="H20" s="247"/>
      <c r="I20" s="254"/>
      <c r="J20" s="258"/>
      <c r="K20" s="254"/>
      <c r="L20" s="223"/>
      <c r="M20" s="272"/>
    </row>
    <row r="21" spans="1:13" x14ac:dyDescent="0.2">
      <c r="A21" s="213"/>
      <c r="B21" s="224"/>
      <c r="C21" s="224"/>
      <c r="D21" s="143"/>
      <c r="E21" s="240"/>
      <c r="F21" s="247"/>
      <c r="G21" s="254"/>
      <c r="H21" s="247"/>
      <c r="I21" s="254"/>
      <c r="J21" s="258"/>
      <c r="K21" s="254"/>
      <c r="L21" s="266"/>
      <c r="M21" s="272"/>
    </row>
    <row r="22" spans="1:13" x14ac:dyDescent="0.2">
      <c r="A22" s="213"/>
      <c r="B22" s="224"/>
      <c r="C22" s="224"/>
      <c r="D22" s="143"/>
      <c r="E22" s="240"/>
      <c r="F22" s="247"/>
      <c r="G22" s="254"/>
      <c r="H22" s="247"/>
      <c r="I22" s="254"/>
      <c r="J22" s="258"/>
      <c r="K22" s="254"/>
      <c r="L22" s="266"/>
      <c r="M22" s="272"/>
    </row>
    <row r="23" spans="1:13" x14ac:dyDescent="0.2">
      <c r="A23" s="213"/>
      <c r="B23" s="224"/>
      <c r="C23" s="224"/>
      <c r="D23" s="143"/>
      <c r="E23" s="240"/>
      <c r="F23" s="247"/>
      <c r="G23" s="254"/>
      <c r="H23" s="247"/>
      <c r="I23" s="254"/>
      <c r="J23" s="258"/>
      <c r="K23" s="254"/>
      <c r="L23" s="266"/>
      <c r="M23" s="272"/>
    </row>
    <row r="24" spans="1:13" ht="15" x14ac:dyDescent="0.2">
      <c r="A24" s="143"/>
      <c r="B24" s="223"/>
      <c r="C24" s="223"/>
      <c r="D24" s="232"/>
      <c r="E24" s="239"/>
      <c r="F24" s="247"/>
      <c r="G24" s="254"/>
      <c r="H24" s="247"/>
      <c r="I24" s="254"/>
      <c r="J24" s="258"/>
      <c r="K24" s="254"/>
      <c r="L24" s="223"/>
      <c r="M24" s="273"/>
    </row>
    <row r="25" spans="1:13" x14ac:dyDescent="0.2">
      <c r="A25" s="213"/>
      <c r="B25" s="224"/>
      <c r="C25" s="224"/>
      <c r="D25" s="233"/>
      <c r="E25" s="240"/>
      <c r="F25" s="247"/>
      <c r="G25" s="254"/>
      <c r="H25" s="247"/>
      <c r="I25" s="254"/>
      <c r="J25" s="258"/>
      <c r="K25" s="254"/>
      <c r="L25" s="266"/>
      <c r="M25" s="272"/>
    </row>
    <row r="26" spans="1:13" x14ac:dyDescent="0.2">
      <c r="A26" s="213"/>
      <c r="B26" s="224"/>
      <c r="C26" s="224"/>
      <c r="D26" s="143"/>
      <c r="E26" s="240"/>
      <c r="F26" s="247"/>
      <c r="G26" s="254"/>
      <c r="H26" s="247"/>
      <c r="I26" s="254"/>
      <c r="J26" s="258"/>
      <c r="K26" s="254"/>
      <c r="L26" s="266"/>
      <c r="M26" s="272"/>
    </row>
    <row r="27" spans="1:13" x14ac:dyDescent="0.2">
      <c r="A27" s="213"/>
      <c r="B27" s="224"/>
      <c r="C27" s="224"/>
      <c r="D27" s="143"/>
      <c r="E27" s="240"/>
      <c r="F27" s="247"/>
      <c r="G27" s="254"/>
      <c r="H27" s="247"/>
      <c r="I27" s="254"/>
      <c r="J27" s="258"/>
      <c r="K27" s="254"/>
      <c r="L27" s="266"/>
      <c r="M27" s="272"/>
    </row>
    <row r="28" spans="1:13" x14ac:dyDescent="0.2">
      <c r="A28" s="213"/>
      <c r="B28" s="224"/>
      <c r="C28" s="224"/>
      <c r="D28" s="143"/>
      <c r="E28" s="240"/>
      <c r="F28" s="247"/>
      <c r="G28" s="254"/>
      <c r="H28" s="247"/>
      <c r="I28" s="254"/>
      <c r="J28" s="258"/>
      <c r="K28" s="254"/>
      <c r="L28" s="266"/>
      <c r="M28" s="272"/>
    </row>
    <row r="29" spans="1:13" ht="15" x14ac:dyDescent="0.2">
      <c r="A29" s="143"/>
      <c r="B29" s="223"/>
      <c r="C29" s="223"/>
      <c r="D29" s="232"/>
      <c r="E29" s="239"/>
      <c r="F29" s="247"/>
      <c r="G29" s="254"/>
      <c r="H29" s="247"/>
      <c r="I29" s="254"/>
      <c r="J29" s="258"/>
      <c r="K29" s="254"/>
      <c r="L29" s="223"/>
      <c r="M29" s="275"/>
    </row>
    <row r="30" spans="1:13" x14ac:dyDescent="0.2">
      <c r="A30" s="213"/>
      <c r="B30" s="224"/>
      <c r="C30" s="224"/>
      <c r="D30" s="143"/>
      <c r="E30" s="240"/>
      <c r="F30" s="247"/>
      <c r="G30" s="254"/>
      <c r="H30" s="247"/>
      <c r="I30" s="254"/>
      <c r="J30" s="258"/>
      <c r="K30" s="254"/>
      <c r="L30" s="266"/>
      <c r="M30" s="272"/>
    </row>
    <row r="31" spans="1:13" x14ac:dyDescent="0.2">
      <c r="A31" s="213"/>
      <c r="B31" s="224"/>
      <c r="C31" s="224"/>
      <c r="D31" s="143"/>
      <c r="E31" s="240"/>
      <c r="F31" s="247"/>
      <c r="G31" s="254"/>
      <c r="H31" s="247"/>
      <c r="I31" s="254"/>
      <c r="J31" s="258"/>
      <c r="K31" s="254"/>
      <c r="L31" s="266"/>
      <c r="M31" s="272"/>
    </row>
    <row r="32" spans="1:13" x14ac:dyDescent="0.2">
      <c r="A32" s="143"/>
      <c r="B32" s="224"/>
      <c r="C32" s="224"/>
      <c r="D32" s="143"/>
      <c r="E32" s="240"/>
      <c r="F32" s="247"/>
      <c r="G32" s="254"/>
      <c r="H32" s="247"/>
      <c r="I32" s="254"/>
      <c r="J32" s="258"/>
      <c r="K32" s="254"/>
      <c r="L32" s="266"/>
      <c r="M32" s="272"/>
    </row>
    <row r="33" spans="1:13" x14ac:dyDescent="0.2">
      <c r="A33" s="143"/>
      <c r="B33" s="224"/>
      <c r="C33" s="224"/>
      <c r="D33" s="143"/>
      <c r="E33" s="240"/>
      <c r="F33" s="247"/>
      <c r="G33" s="254"/>
      <c r="H33" s="247"/>
      <c r="I33" s="254"/>
      <c r="J33" s="258"/>
      <c r="K33" s="254"/>
      <c r="L33" s="266"/>
      <c r="M33" s="272"/>
    </row>
    <row r="34" spans="1:13" ht="15.75" x14ac:dyDescent="0.25">
      <c r="A34" s="214"/>
      <c r="B34" s="225"/>
      <c r="C34" s="228"/>
      <c r="D34" s="234"/>
      <c r="E34" s="241"/>
      <c r="F34" s="249"/>
      <c r="G34" s="255"/>
      <c r="H34" s="255"/>
      <c r="I34" s="255"/>
      <c r="J34" s="255"/>
      <c r="K34" s="255"/>
      <c r="L34" s="267"/>
      <c r="M34" s="276"/>
    </row>
    <row r="35" spans="1:13" ht="15.75" x14ac:dyDescent="0.25">
      <c r="A35" s="214"/>
      <c r="B35" s="225"/>
      <c r="C35" s="228"/>
      <c r="D35" s="234"/>
      <c r="E35" s="241"/>
      <c r="F35" s="249"/>
      <c r="G35" s="256"/>
      <c r="H35" s="256"/>
      <c r="I35" s="256"/>
      <c r="J35" s="256"/>
      <c r="K35" s="256"/>
      <c r="L35" s="267"/>
      <c r="M35" s="277"/>
    </row>
    <row r="36" spans="1:13" ht="15.75" x14ac:dyDescent="0.25">
      <c r="A36" s="215"/>
      <c r="B36" s="226"/>
      <c r="C36" s="226"/>
      <c r="D36" s="235"/>
      <c r="E36" s="242"/>
      <c r="F36" s="242"/>
      <c r="G36" s="242"/>
      <c r="H36" s="242"/>
      <c r="I36" s="242"/>
      <c r="J36" s="242"/>
      <c r="K36" s="242"/>
      <c r="L36" s="226"/>
      <c r="M36" s="278"/>
    </row>
    <row r="37" spans="1:13" ht="18.75" x14ac:dyDescent="0.3">
      <c r="A37" s="216" t="s">
        <v>22</v>
      </c>
      <c r="B37" s="216"/>
      <c r="C37" s="229"/>
      <c r="D37" s="236"/>
      <c r="E37" s="243"/>
      <c r="F37" s="229"/>
      <c r="G37" s="257"/>
      <c r="H37" s="257"/>
      <c r="I37" s="257"/>
      <c r="J37" s="257"/>
      <c r="K37" s="259" t="s">
        <v>23</v>
      </c>
      <c r="L37" s="268"/>
      <c r="M37" s="278"/>
    </row>
    <row r="38" spans="1:13" ht="18.75" x14ac:dyDescent="0.3">
      <c r="A38" s="217" t="str">
        <f>'Прил 1'!A26</f>
        <v>Генеральный директор</v>
      </c>
      <c r="B38" s="216"/>
      <c r="C38" s="229"/>
      <c r="D38" s="236"/>
      <c r="E38" s="243"/>
      <c r="F38" s="229"/>
      <c r="G38" s="257"/>
      <c r="H38" s="257"/>
      <c r="I38" s="257"/>
      <c r="J38" s="257"/>
      <c r="K38" s="260" t="str">
        <f>'НАЧИНАТЬ С ЭТОГО'!B17</f>
        <v>Директор</v>
      </c>
      <c r="L38" s="268"/>
      <c r="M38" s="278"/>
    </row>
    <row r="39" spans="1:13" ht="18.75" x14ac:dyDescent="0.3">
      <c r="A39" s="217" t="str">
        <f>'НАЧИНАТЬ С ЭТОГО'!B10</f>
        <v>ООО «Югстрой-Электросеть»</v>
      </c>
      <c r="B39" s="216"/>
      <c r="C39" s="229"/>
      <c r="D39" s="236"/>
      <c r="E39" s="243"/>
      <c r="F39" s="229"/>
      <c r="G39" s="257"/>
      <c r="H39" s="257"/>
      <c r="I39" s="257"/>
      <c r="J39" s="257"/>
      <c r="K39" s="260" t="str">
        <f>'НАЧИНАТЬ С ЭТОГО'!B18</f>
        <v>_____________________________</v>
      </c>
      <c r="L39" s="268"/>
      <c r="M39" s="279"/>
    </row>
    <row r="40" spans="1:13" ht="10.5" customHeight="1" x14ac:dyDescent="0.3">
      <c r="A40" s="217"/>
      <c r="B40" s="216"/>
      <c r="C40" s="229"/>
      <c r="D40" s="236"/>
      <c r="E40" s="243"/>
      <c r="F40" s="229"/>
      <c r="G40" s="243"/>
      <c r="H40" s="243"/>
      <c r="I40" s="243"/>
      <c r="J40" s="243"/>
      <c r="K40" s="243"/>
      <c r="L40" s="268"/>
      <c r="M40" s="278"/>
    </row>
    <row r="41" spans="1:13" ht="18.75" x14ac:dyDescent="0.3">
      <c r="A41" s="218" t="str">
        <f>'НАЧИНАТЬ С ЭТОГО'!B12</f>
        <v>__________________ А. О. Козырев</v>
      </c>
      <c r="B41" s="218"/>
      <c r="C41" s="280"/>
      <c r="D41" s="236"/>
      <c r="E41" s="243"/>
      <c r="F41" s="229"/>
      <c r="G41" s="257"/>
      <c r="H41" s="257"/>
      <c r="I41" s="257"/>
      <c r="J41" s="257"/>
      <c r="K41" s="261" t="str">
        <f>'НАЧИНАТЬ С ЭТОГО'!B19</f>
        <v>_____________________</v>
      </c>
      <c r="L41" s="268"/>
      <c r="M41" s="278"/>
    </row>
    <row r="42" spans="1:13" ht="18.75" x14ac:dyDescent="0.3">
      <c r="A42" s="219" t="s">
        <v>264</v>
      </c>
      <c r="B42" s="216"/>
      <c r="C42" s="229"/>
      <c r="D42" s="236"/>
      <c r="E42" s="243"/>
      <c r="F42" s="229"/>
      <c r="G42" s="257"/>
      <c r="H42" s="257"/>
      <c r="I42" s="257"/>
      <c r="J42" s="257"/>
      <c r="K42" s="261" t="s">
        <v>264</v>
      </c>
      <c r="L42" s="268"/>
      <c r="M42" s="278"/>
    </row>
    <row r="43" spans="1:13" ht="15" x14ac:dyDescent="0.2">
      <c r="A43" s="211"/>
      <c r="B43" s="220"/>
      <c r="C43" s="220"/>
      <c r="D43" s="230"/>
      <c r="E43" s="237"/>
      <c r="F43" s="245"/>
      <c r="G43" s="250"/>
      <c r="H43" s="250"/>
      <c r="I43" s="250"/>
      <c r="J43" s="250"/>
      <c r="K43" s="250"/>
      <c r="L43" s="211"/>
      <c r="M43" s="269"/>
    </row>
  </sheetData>
  <mergeCells count="16">
    <mergeCell ref="H2:M2"/>
    <mergeCell ref="A4:M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5:M6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MF504"/>
  <sheetViews>
    <sheetView view="pageBreakPreview" zoomScale="70" zoomScaleNormal="70" zoomScaleSheetLayoutView="70" zoomScalePageLayoutView="70" workbookViewId="0">
      <selection activeCell="I37" sqref="I37"/>
    </sheetView>
  </sheetViews>
  <sheetFormatPr defaultRowHeight="18.75" x14ac:dyDescent="0.25"/>
  <cols>
    <col min="1" max="1" width="5.28515625" style="23"/>
    <col min="2" max="2" width="75.85546875" style="23" customWidth="1"/>
    <col min="3" max="3" width="14.28515625" style="23" customWidth="1"/>
    <col min="4" max="4" width="15.7109375" style="82" customWidth="1"/>
    <col min="5" max="5" width="23.140625" style="61" customWidth="1"/>
    <col min="6" max="6" width="18.5703125" style="23" customWidth="1"/>
    <col min="7" max="8" width="21.42578125" style="23" customWidth="1"/>
    <col min="9" max="9" width="19.5703125" style="23" customWidth="1"/>
    <col min="10" max="10" width="13.5703125" style="23" hidden="1" customWidth="1"/>
    <col min="11" max="11" width="17.85546875" style="23" hidden="1" customWidth="1"/>
    <col min="12" max="1020" width="9" style="23"/>
  </cols>
  <sheetData>
    <row r="1" spans="1:1019" s="26" customFormat="1" ht="19.5" customHeight="1" x14ac:dyDescent="0.2">
      <c r="A1" s="24"/>
      <c r="B1" s="25"/>
      <c r="C1" s="25"/>
      <c r="D1" s="437"/>
      <c r="E1" s="550" t="s">
        <v>160</v>
      </c>
      <c r="F1" s="550"/>
      <c r="G1" s="550"/>
      <c r="H1" s="550"/>
      <c r="I1" s="550"/>
      <c r="J1" s="550"/>
      <c r="K1" s="550"/>
    </row>
    <row r="2" spans="1:1019" ht="19.5" customHeight="1" x14ac:dyDescent="0.2">
      <c r="A2" s="24"/>
      <c r="B2" s="25"/>
      <c r="C2" s="25"/>
      <c r="D2" s="551" t="str">
        <f>'НАЧИНАТЬ С ЭТОГО'!B6</f>
        <v>к договору на выполнение СМР №____ от ______ 2026 года</v>
      </c>
      <c r="E2" s="551"/>
      <c r="F2" s="551"/>
      <c r="G2" s="551"/>
      <c r="H2" s="551"/>
      <c r="I2" s="551"/>
      <c r="J2" s="551"/>
      <c r="K2" s="551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</row>
    <row r="3" spans="1:1019" s="27" customFormat="1" ht="29.25" customHeight="1" x14ac:dyDescent="0.2">
      <c r="A3" s="553" t="s">
        <v>243</v>
      </c>
      <c r="B3" s="553"/>
      <c r="C3" s="553"/>
      <c r="D3" s="553"/>
      <c r="E3" s="553"/>
      <c r="F3" s="553"/>
      <c r="G3" s="553"/>
      <c r="H3" s="553"/>
      <c r="I3" s="553"/>
      <c r="J3" s="553"/>
      <c r="K3" s="553"/>
    </row>
    <row r="4" spans="1:1019" ht="57" customHeight="1" x14ac:dyDescent="0.2">
      <c r="A4" s="552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4" s="552"/>
      <c r="C4" s="552"/>
      <c r="D4" s="552"/>
      <c r="E4" s="552"/>
      <c r="F4" s="552"/>
      <c r="G4" s="552"/>
      <c r="H4" s="552"/>
      <c r="I4" s="552"/>
      <c r="J4" s="552"/>
      <c r="K4" s="552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</row>
    <row r="5" spans="1:1019" ht="19.5" x14ac:dyDescent="0.2">
      <c r="A5" s="28"/>
      <c r="B5" s="29"/>
      <c r="C5" s="29"/>
      <c r="D5" s="79"/>
      <c r="E5" s="57"/>
      <c r="F5" s="29"/>
      <c r="G5" s="29"/>
      <c r="H5" s="29"/>
      <c r="I5" s="29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</row>
    <row r="6" spans="1:1019" s="30" customFormat="1" ht="19.5" x14ac:dyDescent="0.2">
      <c r="A6" s="547" t="s">
        <v>2</v>
      </c>
      <c r="B6" s="547" t="s">
        <v>10</v>
      </c>
      <c r="C6" s="547" t="s">
        <v>11</v>
      </c>
      <c r="D6" s="547" t="s">
        <v>12</v>
      </c>
      <c r="E6" s="546" t="s">
        <v>13</v>
      </c>
      <c r="F6" s="546" t="s">
        <v>14</v>
      </c>
      <c r="G6" s="549" t="s">
        <v>246</v>
      </c>
      <c r="H6" s="549"/>
      <c r="I6" s="549"/>
      <c r="J6" s="549"/>
      <c r="K6" s="549"/>
    </row>
    <row r="7" spans="1:1019" ht="37.5" customHeight="1" x14ac:dyDescent="0.2">
      <c r="A7" s="547"/>
      <c r="B7" s="547"/>
      <c r="C7" s="547"/>
      <c r="D7" s="547"/>
      <c r="E7" s="546"/>
      <c r="F7" s="546"/>
      <c r="G7" s="432" t="s">
        <v>268</v>
      </c>
      <c r="H7" s="432" t="s">
        <v>269</v>
      </c>
      <c r="I7" s="432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</row>
    <row r="8" spans="1:1019" ht="19.5" x14ac:dyDescent="0.2">
      <c r="A8" s="288">
        <v>1</v>
      </c>
      <c r="B8" s="288">
        <v>2</v>
      </c>
      <c r="C8" s="288">
        <v>3</v>
      </c>
      <c r="D8" s="288">
        <v>4</v>
      </c>
      <c r="E8" s="288">
        <v>5</v>
      </c>
      <c r="F8" s="288">
        <v>6</v>
      </c>
      <c r="G8" s="289">
        <v>8</v>
      </c>
      <c r="H8" s="289">
        <v>9</v>
      </c>
      <c r="I8" s="288">
        <v>10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</row>
    <row r="9" spans="1:1019" ht="19.5" x14ac:dyDescent="0.2">
      <c r="A9" s="290"/>
      <c r="B9" s="291" t="s">
        <v>153</v>
      </c>
      <c r="C9" s="290"/>
      <c r="D9" s="290"/>
      <c r="E9" s="290"/>
      <c r="F9" s="290"/>
      <c r="G9" s="78"/>
      <c r="H9" s="78"/>
      <c r="I9" s="290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</row>
    <row r="10" spans="1:1019" s="30" customFormat="1" ht="19.5" x14ac:dyDescent="0.2">
      <c r="A10" s="292">
        <v>1</v>
      </c>
      <c r="B10" s="321"/>
      <c r="C10" s="322"/>
      <c r="D10" s="322"/>
      <c r="E10" s="283"/>
      <c r="F10" s="283"/>
      <c r="G10" s="283"/>
      <c r="H10" s="283"/>
      <c r="I10" s="284"/>
    </row>
    <row r="11" spans="1:1019" s="350" customFormat="1" ht="19.5" x14ac:dyDescent="0.2">
      <c r="A11" s="347">
        <v>2</v>
      </c>
      <c r="B11" s="348"/>
      <c r="C11" s="322"/>
      <c r="D11" s="322"/>
      <c r="E11" s="283"/>
      <c r="F11" s="283"/>
      <c r="G11" s="283"/>
      <c r="H11" s="283"/>
      <c r="I11" s="349"/>
    </row>
    <row r="12" spans="1:1019" s="350" customFormat="1" ht="19.5" x14ac:dyDescent="0.2">
      <c r="A12" s="292">
        <v>3</v>
      </c>
      <c r="B12" s="348"/>
      <c r="C12" s="322"/>
      <c r="D12" s="322"/>
      <c r="E12" s="283"/>
      <c r="F12" s="283"/>
      <c r="G12" s="283"/>
      <c r="H12" s="283"/>
      <c r="I12" s="349"/>
    </row>
    <row r="13" spans="1:1019" s="350" customFormat="1" ht="19.5" x14ac:dyDescent="0.2">
      <c r="A13" s="347">
        <v>4</v>
      </c>
      <c r="B13" s="348"/>
      <c r="C13" s="322"/>
      <c r="D13" s="322"/>
      <c r="E13" s="283"/>
      <c r="F13" s="283"/>
      <c r="G13" s="283"/>
      <c r="H13" s="283"/>
      <c r="I13" s="349"/>
    </row>
    <row r="14" spans="1:1019" s="30" customFormat="1" ht="19.5" x14ac:dyDescent="0.2">
      <c r="A14" s="545" t="s">
        <v>33</v>
      </c>
      <c r="B14" s="545"/>
      <c r="C14" s="77"/>
      <c r="D14" s="77"/>
      <c r="E14" s="78"/>
      <c r="F14" s="282">
        <f>SUM(F10:F13)</f>
        <v>0</v>
      </c>
      <c r="G14" s="282">
        <f>SUM(G10:G13)</f>
        <v>0</v>
      </c>
      <c r="H14" s="282">
        <f>SUM(H10:H13)</f>
        <v>0</v>
      </c>
      <c r="I14" s="282">
        <f>SUM(I10:I13)</f>
        <v>0</v>
      </c>
    </row>
    <row r="15" spans="1:1019" s="30" customFormat="1" ht="19.5" x14ac:dyDescent="0.2">
      <c r="A15" s="293"/>
      <c r="B15" s="70" t="s">
        <v>162</v>
      </c>
      <c r="C15" s="71"/>
      <c r="D15" s="72"/>
      <c r="E15" s="73"/>
      <c r="F15" s="73"/>
      <c r="G15" s="73"/>
      <c r="H15" s="73"/>
      <c r="I15" s="73"/>
    </row>
    <row r="16" spans="1:1019" s="30" customFormat="1" ht="19.5" x14ac:dyDescent="0.2">
      <c r="A16" s="292">
        <f>'Прил 1'!A12</f>
        <v>1</v>
      </c>
      <c r="B16" s="307"/>
      <c r="C16" s="210"/>
      <c r="D16" s="210"/>
      <c r="E16" s="308"/>
      <c r="F16" s="283"/>
      <c r="G16" s="283"/>
      <c r="H16" s="283"/>
      <c r="I16" s="284"/>
    </row>
    <row r="17" spans="1:1019" s="30" customFormat="1" ht="19.5" x14ac:dyDescent="0.2">
      <c r="A17" s="292">
        <f>'Прил 1'!A13</f>
        <v>2</v>
      </c>
      <c r="B17" s="307"/>
      <c r="C17" s="210"/>
      <c r="D17" s="210"/>
      <c r="E17" s="308"/>
      <c r="F17" s="283"/>
      <c r="G17" s="283"/>
      <c r="H17" s="283"/>
      <c r="I17" s="284"/>
    </row>
    <row r="18" spans="1:1019" s="30" customFormat="1" ht="19.5" x14ac:dyDescent="0.2">
      <c r="A18" s="292">
        <f>'Прил 1'!A14</f>
        <v>3</v>
      </c>
      <c r="B18" s="307"/>
      <c r="C18" s="210"/>
      <c r="D18" s="210"/>
      <c r="E18" s="308"/>
      <c r="F18" s="283"/>
      <c r="G18" s="283"/>
      <c r="H18" s="283"/>
      <c r="I18" s="284"/>
    </row>
    <row r="19" spans="1:1019" s="30" customFormat="1" ht="19.5" x14ac:dyDescent="0.2">
      <c r="A19" s="292">
        <f>'Прил 1'!A15</f>
        <v>4</v>
      </c>
      <c r="B19" s="307"/>
      <c r="C19" s="210"/>
      <c r="D19" s="210"/>
      <c r="E19" s="308"/>
      <c r="F19" s="283"/>
      <c r="G19" s="283"/>
      <c r="H19" s="283"/>
      <c r="I19" s="284"/>
    </row>
    <row r="20" spans="1:1019" s="366" customFormat="1" ht="19.5" x14ac:dyDescent="0.2">
      <c r="A20" s="292">
        <f>'Прил 1'!A16</f>
        <v>5</v>
      </c>
      <c r="B20" s="361"/>
      <c r="C20" s="362"/>
      <c r="D20" s="362"/>
      <c r="E20" s="363"/>
      <c r="F20" s="364"/>
      <c r="G20" s="364"/>
      <c r="H20" s="364"/>
      <c r="I20" s="365"/>
    </row>
    <row r="21" spans="1:1019" s="30" customFormat="1" ht="19.5" x14ac:dyDescent="0.2">
      <c r="A21" s="292">
        <f>'Прил 1'!A17</f>
        <v>6</v>
      </c>
      <c r="B21" s="307"/>
      <c r="C21" s="210"/>
      <c r="D21" s="210"/>
      <c r="E21" s="308"/>
      <c r="F21" s="283"/>
      <c r="G21" s="283"/>
      <c r="H21" s="283"/>
      <c r="I21" s="284"/>
    </row>
    <row r="22" spans="1:1019" s="30" customFormat="1" ht="19.5" x14ac:dyDescent="0.2">
      <c r="A22" s="292">
        <f>'Прил 1'!A18</f>
        <v>7</v>
      </c>
      <c r="B22" s="307"/>
      <c r="C22" s="210"/>
      <c r="D22" s="210"/>
      <c r="E22" s="308"/>
      <c r="F22" s="283"/>
      <c r="G22" s="283"/>
      <c r="H22" s="283"/>
      <c r="I22" s="284"/>
    </row>
    <row r="23" spans="1:1019" s="30" customFormat="1" ht="19.5" x14ac:dyDescent="0.2">
      <c r="A23" s="292">
        <f>'Прил 1'!A19</f>
        <v>8</v>
      </c>
      <c r="B23" s="307"/>
      <c r="C23" s="210"/>
      <c r="D23" s="210"/>
      <c r="E23" s="308"/>
      <c r="F23" s="283"/>
      <c r="G23" s="283"/>
      <c r="H23" s="283"/>
      <c r="I23" s="284"/>
    </row>
    <row r="24" spans="1:1019" s="30" customFormat="1" ht="19.5" x14ac:dyDescent="0.2">
      <c r="A24" s="292">
        <f>'Прил 1'!A20</f>
        <v>9</v>
      </c>
      <c r="B24" s="307"/>
      <c r="C24" s="210"/>
      <c r="D24" s="210"/>
      <c r="E24" s="308"/>
      <c r="F24" s="283"/>
      <c r="G24" s="283"/>
      <c r="H24" s="283"/>
      <c r="I24" s="284"/>
    </row>
    <row r="25" spans="1:1019" s="30" customFormat="1" ht="20.25" customHeight="1" x14ac:dyDescent="0.2">
      <c r="A25" s="545" t="s">
        <v>34</v>
      </c>
      <c r="B25" s="545"/>
      <c r="C25" s="285"/>
      <c r="D25" s="285"/>
      <c r="E25" s="286"/>
      <c r="F25" s="287">
        <f>SUM(F16:F24)</f>
        <v>0</v>
      </c>
      <c r="G25" s="287">
        <f>SUM(G16:G24)</f>
        <v>0</v>
      </c>
      <c r="H25" s="287">
        <f>SUM(H16:H24)</f>
        <v>0</v>
      </c>
      <c r="I25" s="287">
        <f>SUM(I16:I24)</f>
        <v>0</v>
      </c>
      <c r="L25" s="64"/>
    </row>
    <row r="26" spans="1:1019" s="31" customFormat="1" ht="19.5" x14ac:dyDescent="0.2">
      <c r="A26" s="294"/>
      <c r="B26" s="295" t="s">
        <v>151</v>
      </c>
      <c r="C26" s="294"/>
      <c r="D26" s="294"/>
      <c r="E26" s="296"/>
      <c r="F26" s="297">
        <f>F14+F25</f>
        <v>0</v>
      </c>
      <c r="G26" s="297">
        <f>G14+G25</f>
        <v>0</v>
      </c>
      <c r="H26" s="297">
        <f>H14+H25</f>
        <v>0</v>
      </c>
      <c r="I26" s="297">
        <f>I14+I25</f>
        <v>0</v>
      </c>
      <c r="L26" s="351"/>
    </row>
    <row r="27" spans="1:1019" s="30" customFormat="1" ht="20.25" customHeight="1" x14ac:dyDescent="0.3">
      <c r="A27" s="545" t="s">
        <v>204</v>
      </c>
      <c r="B27" s="545"/>
      <c r="C27" s="285"/>
      <c r="D27" s="285"/>
      <c r="E27" s="286"/>
      <c r="F27" s="298">
        <f>F26-(F26/1.22)</f>
        <v>0</v>
      </c>
      <c r="G27" s="298">
        <f>G26-(G26/1.22)</f>
        <v>0</v>
      </c>
      <c r="H27" s="298">
        <f>H26-(H26/1.22)</f>
        <v>0</v>
      </c>
      <c r="I27" s="298">
        <f>I26-(I26/1.22)</f>
        <v>0</v>
      </c>
      <c r="L27" s="64"/>
    </row>
    <row r="28" spans="1:1019" ht="19.5" x14ac:dyDescent="0.2">
      <c r="A28" s="292"/>
      <c r="B28" s="35"/>
      <c r="C28" s="36"/>
      <c r="D28" s="36"/>
      <c r="E28" s="34"/>
      <c r="F28" s="58"/>
      <c r="G28" s="299"/>
      <c r="H28" s="299"/>
      <c r="I28" s="5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</row>
    <row r="29" spans="1:1019" ht="20.25" x14ac:dyDescent="0.2">
      <c r="A29" s="36"/>
      <c r="B29" s="32" t="s">
        <v>15</v>
      </c>
      <c r="C29" s="33"/>
      <c r="D29" s="34"/>
      <c r="E29" s="58"/>
      <c r="F29" s="34"/>
      <c r="G29" s="300"/>
      <c r="H29" s="300"/>
      <c r="I29" s="34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</row>
    <row r="30" spans="1:1019" ht="19.5" x14ac:dyDescent="0.2">
      <c r="A30" s="36"/>
      <c r="B30" s="35" t="s">
        <v>16</v>
      </c>
      <c r="C30" s="318"/>
      <c r="D30" s="36"/>
      <c r="E30" s="58"/>
      <c r="F30" s="352">
        <v>0</v>
      </c>
      <c r="G30" s="302"/>
      <c r="H30" s="302"/>
      <c r="I30" s="58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</row>
    <row r="31" spans="1:1019" ht="19.5" x14ac:dyDescent="0.2">
      <c r="A31" s="303"/>
      <c r="B31" s="35" t="s">
        <v>149</v>
      </c>
      <c r="C31" s="36"/>
      <c r="D31" s="36"/>
      <c r="E31" s="58"/>
      <c r="F31" s="34">
        <f>F26*F30</f>
        <v>0</v>
      </c>
      <c r="G31" s="300"/>
      <c r="H31" s="300"/>
      <c r="I31" s="34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</row>
    <row r="32" spans="1:1019" ht="19.5" x14ac:dyDescent="0.2">
      <c r="A32" s="303"/>
      <c r="B32" s="35" t="s">
        <v>17</v>
      </c>
      <c r="C32" s="318"/>
      <c r="D32" s="36"/>
      <c r="E32" s="58"/>
      <c r="F32" s="352">
        <f>F30</f>
        <v>0</v>
      </c>
      <c r="G32" s="302"/>
      <c r="H32" s="302"/>
      <c r="I32" s="301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</row>
    <row r="33" spans="1:1019" ht="24.75" customHeight="1" x14ac:dyDescent="0.2">
      <c r="A33" s="303"/>
      <c r="B33" s="35" t="s">
        <v>18</v>
      </c>
      <c r="C33" s="36"/>
      <c r="D33" s="36"/>
      <c r="E33" s="58"/>
      <c r="F33" s="34">
        <f>-F26*F32</f>
        <v>0</v>
      </c>
      <c r="G33" s="300">
        <f>-G26*G32</f>
        <v>0</v>
      </c>
      <c r="H33" s="300">
        <f>-H26*H32</f>
        <v>0</v>
      </c>
      <c r="I33" s="34">
        <f>-I26*I32</f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</row>
    <row r="34" spans="1:1019" ht="48.75" customHeight="1" x14ac:dyDescent="0.2">
      <c r="A34" s="303"/>
      <c r="B34" s="35" t="s">
        <v>150</v>
      </c>
      <c r="C34" s="36"/>
      <c r="D34" s="36"/>
      <c r="E34" s="58"/>
      <c r="F34" s="34">
        <f>SUM(G34:K34)</f>
        <v>0</v>
      </c>
      <c r="G34" s="323">
        <f>G26*5%</f>
        <v>0</v>
      </c>
      <c r="H34" s="323">
        <f>H26*5%</f>
        <v>0</v>
      </c>
      <c r="I34" s="323">
        <f>I26*5%</f>
        <v>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</row>
    <row r="35" spans="1:1019" ht="64.5" customHeight="1" x14ac:dyDescent="0.2">
      <c r="A35" s="303"/>
      <c r="B35" s="35" t="s">
        <v>19</v>
      </c>
      <c r="C35" s="36"/>
      <c r="D35" s="36"/>
      <c r="E35" s="58"/>
      <c r="F35" s="34">
        <f>-F34</f>
        <v>0</v>
      </c>
      <c r="G35" s="34">
        <f t="shared" ref="G35" si="0">-G34</f>
        <v>0</v>
      </c>
      <c r="H35" s="34">
        <f t="shared" ref="H35" si="1">-H34</f>
        <v>0</v>
      </c>
      <c r="I35" s="34">
        <f t="shared" ref="I35" si="2">-I34</f>
        <v>0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</row>
    <row r="36" spans="1:1019" ht="29.25" customHeight="1" x14ac:dyDescent="0.2">
      <c r="A36" s="303"/>
      <c r="B36" s="35" t="s">
        <v>20</v>
      </c>
      <c r="C36" s="36"/>
      <c r="D36" s="36"/>
      <c r="E36" s="58"/>
      <c r="F36" s="34">
        <f>F26</f>
        <v>0</v>
      </c>
      <c r="G36" s="300">
        <f>G26+G34+G35</f>
        <v>0</v>
      </c>
      <c r="H36" s="300">
        <f>H26+H34+H35</f>
        <v>0</v>
      </c>
      <c r="I36" s="300">
        <f>I26+I34+I35</f>
        <v>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</row>
    <row r="37" spans="1:1019" s="30" customFormat="1" ht="39" x14ac:dyDescent="0.2">
      <c r="A37" s="36"/>
      <c r="B37" s="35" t="s">
        <v>21</v>
      </c>
      <c r="C37" s="36"/>
      <c r="D37" s="36"/>
      <c r="E37" s="58"/>
      <c r="F37" s="58">
        <f>F36</f>
        <v>0</v>
      </c>
      <c r="G37" s="300">
        <f>G36</f>
        <v>0</v>
      </c>
      <c r="H37" s="300">
        <f>G37+H36</f>
        <v>0</v>
      </c>
      <c r="I37" s="34">
        <f>H37+I36</f>
        <v>0</v>
      </c>
      <c r="J37" s="64"/>
      <c r="L37" s="64"/>
    </row>
    <row r="38" spans="1:1019" ht="19.5" x14ac:dyDescent="0.3">
      <c r="A38" s="37"/>
      <c r="B38" s="38"/>
      <c r="C38" s="39"/>
      <c r="D38" s="40"/>
      <c r="E38" s="59"/>
      <c r="F38" s="41"/>
      <c r="G38" s="42"/>
      <c r="H38" s="42"/>
      <c r="I38" s="42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</row>
    <row r="39" spans="1:1019" ht="19.5" customHeight="1" x14ac:dyDescent="0.2">
      <c r="A39" s="37"/>
      <c r="B39" s="43" t="s">
        <v>22</v>
      </c>
      <c r="C39" s="43"/>
      <c r="D39" s="80"/>
      <c r="E39" s="39"/>
      <c r="F39" s="548" t="s">
        <v>23</v>
      </c>
      <c r="G39" s="548"/>
      <c r="H39" s="548"/>
      <c r="I39" s="548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</row>
    <row r="40" spans="1:1019" ht="19.5" x14ac:dyDescent="0.2">
      <c r="A40" s="39"/>
      <c r="B40" s="43"/>
      <c r="C40" s="43"/>
      <c r="D40" s="80"/>
      <c r="E40" s="60"/>
      <c r="F40" s="44"/>
      <c r="G40" s="44"/>
      <c r="H40" s="44"/>
      <c r="I40" s="44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</row>
    <row r="41" spans="1:1019" ht="19.5" customHeight="1" x14ac:dyDescent="0.2">
      <c r="A41" s="39"/>
      <c r="B41" s="43" t="str">
        <f>'НАЧИНАТЬ С ЭТОГО'!B9</f>
        <v>Генеральный директор</v>
      </c>
      <c r="C41" s="43"/>
      <c r="D41" s="80"/>
      <c r="E41" s="39"/>
      <c r="F41" s="548" t="str">
        <f>'НАЧИНАТЬ С ЭТОГО'!B17</f>
        <v>Директор</v>
      </c>
      <c r="G41" s="548"/>
      <c r="H41" s="548"/>
      <c r="I41" s="548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</row>
    <row r="42" spans="1:1019" ht="19.5" customHeight="1" x14ac:dyDescent="0.2">
      <c r="A42" s="39"/>
      <c r="B42" s="548" t="str">
        <f>'НАЧИНАТЬ С ЭТОГО'!B10</f>
        <v>ООО «Югстрой-Электросеть»</v>
      </c>
      <c r="C42" s="548"/>
      <c r="D42" s="80"/>
      <c r="E42" s="39"/>
      <c r="F42" s="548" t="str">
        <f>'НАЧИНАТЬ С ЭТОГО'!B18</f>
        <v>_____________________________</v>
      </c>
      <c r="G42" s="548"/>
      <c r="H42" s="548"/>
      <c r="I42" s="548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</row>
    <row r="43" spans="1:1019" ht="19.5" x14ac:dyDescent="0.2">
      <c r="A43" s="39"/>
      <c r="B43" s="43"/>
      <c r="C43" s="43"/>
      <c r="D43" s="80"/>
      <c r="E43" s="39"/>
      <c r="F43" s="44"/>
      <c r="G43" s="44"/>
      <c r="H43" s="44"/>
      <c r="I43" s="44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</row>
    <row r="44" spans="1:1019" ht="19.5" customHeight="1" x14ac:dyDescent="0.2">
      <c r="A44" s="39"/>
      <c r="B44" s="548" t="str">
        <f>'НАЧИНАТЬ С ЭТОГО'!B12</f>
        <v>__________________ А. О. Козырев</v>
      </c>
      <c r="C44" s="548"/>
      <c r="D44" s="80"/>
      <c r="E44" s="39"/>
      <c r="F44" s="324" t="str">
        <f>'НАЧИНАТЬ С ЭТОГО'!B19</f>
        <v>_____________________</v>
      </c>
      <c r="G44" s="324"/>
      <c r="H44" s="324"/>
      <c r="I44" s="32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</row>
    <row r="45" spans="1:1019" ht="19.5" x14ac:dyDescent="0.2">
      <c r="A45" s="39"/>
      <c r="B45" s="43"/>
      <c r="C45" s="43"/>
      <c r="D45" s="80"/>
      <c r="E45" s="39"/>
      <c r="F45" s="44"/>
      <c r="G45" s="44"/>
      <c r="H45" s="44"/>
      <c r="I45" s="44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</row>
    <row r="46" spans="1:1019" ht="19.5" customHeight="1" x14ac:dyDescent="0.2">
      <c r="A46" s="39"/>
      <c r="B46" s="43" t="s">
        <v>263</v>
      </c>
      <c r="C46" s="45"/>
      <c r="D46" s="81"/>
      <c r="E46" s="39"/>
      <c r="F46" s="324" t="s">
        <v>263</v>
      </c>
      <c r="G46" s="324"/>
      <c r="H46" s="324"/>
      <c r="I46" s="324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</row>
    <row r="47" spans="1:1019" ht="19.5" x14ac:dyDescent="0.2">
      <c r="A47" s="39"/>
      <c r="E47" s="39"/>
    </row>
    <row r="48" spans="1:1019" ht="19.5" x14ac:dyDescent="0.2">
      <c r="E48" s="39"/>
    </row>
    <row r="49" spans="5:5" ht="19.5" x14ac:dyDescent="0.2">
      <c r="E49" s="39"/>
    </row>
    <row r="50" spans="5:5" ht="19.5" x14ac:dyDescent="0.2">
      <c r="E50" s="39"/>
    </row>
    <row r="51" spans="5:5" ht="19.5" x14ac:dyDescent="0.2">
      <c r="E51" s="39"/>
    </row>
    <row r="52" spans="5:5" ht="19.5" x14ac:dyDescent="0.2">
      <c r="E52" s="39"/>
    </row>
    <row r="53" spans="5:5" ht="19.5" x14ac:dyDescent="0.2">
      <c r="E53" s="39"/>
    </row>
    <row r="54" spans="5:5" ht="19.5" x14ac:dyDescent="0.2">
      <c r="E54" s="39"/>
    </row>
    <row r="55" spans="5:5" ht="19.5" x14ac:dyDescent="0.2">
      <c r="E55" s="39"/>
    </row>
    <row r="56" spans="5:5" ht="19.5" x14ac:dyDescent="0.2">
      <c r="E56" s="39"/>
    </row>
    <row r="57" spans="5:5" ht="19.5" x14ac:dyDescent="0.2">
      <c r="E57" s="39"/>
    </row>
    <row r="58" spans="5:5" ht="19.5" x14ac:dyDescent="0.2">
      <c r="E58" s="39"/>
    </row>
    <row r="59" spans="5:5" ht="19.5" x14ac:dyDescent="0.2">
      <c r="E59" s="39"/>
    </row>
    <row r="60" spans="5:5" ht="19.5" x14ac:dyDescent="0.2">
      <c r="E60" s="39"/>
    </row>
    <row r="61" spans="5:5" ht="19.5" x14ac:dyDescent="0.2">
      <c r="E61" s="39"/>
    </row>
    <row r="62" spans="5:5" ht="19.5" x14ac:dyDescent="0.2">
      <c r="E62" s="39"/>
    </row>
    <row r="63" spans="5:5" ht="19.5" x14ac:dyDescent="0.2">
      <c r="E63" s="39"/>
    </row>
    <row r="64" spans="5:5" ht="19.5" x14ac:dyDescent="0.2">
      <c r="E64" s="39"/>
    </row>
    <row r="65" spans="5:5" ht="19.5" x14ac:dyDescent="0.2">
      <c r="E65" s="39"/>
    </row>
    <row r="66" spans="5:5" ht="19.5" x14ac:dyDescent="0.2">
      <c r="E66" s="39"/>
    </row>
    <row r="67" spans="5:5" ht="19.5" x14ac:dyDescent="0.2">
      <c r="E67" s="39"/>
    </row>
    <row r="68" spans="5:5" ht="19.5" x14ac:dyDescent="0.2">
      <c r="E68" s="39"/>
    </row>
    <row r="69" spans="5:5" ht="19.5" x14ac:dyDescent="0.2">
      <c r="E69" s="39"/>
    </row>
    <row r="70" spans="5:5" ht="19.5" x14ac:dyDescent="0.2">
      <c r="E70" s="39"/>
    </row>
    <row r="71" spans="5:5" ht="19.5" x14ac:dyDescent="0.2">
      <c r="E71" s="39"/>
    </row>
    <row r="72" spans="5:5" ht="19.5" x14ac:dyDescent="0.2">
      <c r="E72" s="39"/>
    </row>
    <row r="73" spans="5:5" ht="19.5" x14ac:dyDescent="0.2">
      <c r="E73" s="39"/>
    </row>
    <row r="74" spans="5:5" ht="19.5" x14ac:dyDescent="0.2">
      <c r="E74" s="39"/>
    </row>
    <row r="75" spans="5:5" ht="19.5" x14ac:dyDescent="0.2">
      <c r="E75" s="39"/>
    </row>
    <row r="76" spans="5:5" ht="19.5" x14ac:dyDescent="0.2">
      <c r="E76" s="39"/>
    </row>
    <row r="77" spans="5:5" ht="19.5" x14ac:dyDescent="0.2">
      <c r="E77" s="39"/>
    </row>
    <row r="78" spans="5:5" ht="19.5" x14ac:dyDescent="0.2">
      <c r="E78" s="39"/>
    </row>
    <row r="79" spans="5:5" ht="19.5" x14ac:dyDescent="0.2">
      <c r="E79" s="39"/>
    </row>
    <row r="80" spans="5:5" ht="19.5" x14ac:dyDescent="0.2">
      <c r="E80" s="39"/>
    </row>
    <row r="81" spans="5:5" ht="19.5" x14ac:dyDescent="0.2">
      <c r="E81" s="39"/>
    </row>
    <row r="82" spans="5:5" ht="19.5" x14ac:dyDescent="0.2">
      <c r="E82" s="39"/>
    </row>
    <row r="83" spans="5:5" ht="19.5" x14ac:dyDescent="0.2">
      <c r="E83" s="39"/>
    </row>
    <row r="84" spans="5:5" ht="19.5" x14ac:dyDescent="0.2">
      <c r="E84" s="39"/>
    </row>
    <row r="85" spans="5:5" ht="19.5" x14ac:dyDescent="0.2">
      <c r="E85" s="39"/>
    </row>
    <row r="86" spans="5:5" ht="19.5" x14ac:dyDescent="0.2">
      <c r="E86" s="39"/>
    </row>
    <row r="87" spans="5:5" ht="19.5" x14ac:dyDescent="0.2">
      <c r="E87" s="39"/>
    </row>
    <row r="88" spans="5:5" ht="19.5" x14ac:dyDescent="0.2">
      <c r="E88" s="39"/>
    </row>
    <row r="89" spans="5:5" ht="19.5" x14ac:dyDescent="0.2">
      <c r="E89" s="39"/>
    </row>
    <row r="90" spans="5:5" ht="19.5" x14ac:dyDescent="0.2">
      <c r="E90" s="39"/>
    </row>
    <row r="91" spans="5:5" ht="19.5" x14ac:dyDescent="0.2">
      <c r="E91" s="39"/>
    </row>
    <row r="92" spans="5:5" ht="19.5" x14ac:dyDescent="0.2">
      <c r="E92" s="39"/>
    </row>
    <row r="93" spans="5:5" ht="19.5" x14ac:dyDescent="0.2">
      <c r="E93" s="39"/>
    </row>
    <row r="94" spans="5:5" ht="19.5" x14ac:dyDescent="0.2">
      <c r="E94" s="39"/>
    </row>
    <row r="95" spans="5:5" ht="19.5" x14ac:dyDescent="0.2">
      <c r="E95" s="39"/>
    </row>
    <row r="96" spans="5:5" ht="19.5" x14ac:dyDescent="0.2">
      <c r="E96" s="39"/>
    </row>
    <row r="97" spans="5:5" ht="19.5" x14ac:dyDescent="0.2">
      <c r="E97" s="39"/>
    </row>
    <row r="98" spans="5:5" ht="19.5" x14ac:dyDescent="0.2">
      <c r="E98" s="39"/>
    </row>
    <row r="99" spans="5:5" ht="19.5" x14ac:dyDescent="0.2">
      <c r="E99" s="39"/>
    </row>
    <row r="100" spans="5:5" ht="19.5" x14ac:dyDescent="0.2">
      <c r="E100" s="39"/>
    </row>
    <row r="101" spans="5:5" ht="19.5" x14ac:dyDescent="0.2">
      <c r="E101" s="39"/>
    </row>
    <row r="102" spans="5:5" ht="19.5" x14ac:dyDescent="0.2">
      <c r="E102" s="39"/>
    </row>
    <row r="103" spans="5:5" ht="19.5" x14ac:dyDescent="0.2">
      <c r="E103" s="39"/>
    </row>
    <row r="104" spans="5:5" ht="19.5" x14ac:dyDescent="0.2">
      <c r="E104" s="39"/>
    </row>
    <row r="105" spans="5:5" ht="19.5" x14ac:dyDescent="0.2">
      <c r="E105" s="39"/>
    </row>
    <row r="106" spans="5:5" ht="19.5" x14ac:dyDescent="0.2">
      <c r="E106" s="39"/>
    </row>
    <row r="107" spans="5:5" ht="19.5" x14ac:dyDescent="0.2">
      <c r="E107" s="39"/>
    </row>
    <row r="108" spans="5:5" ht="19.5" x14ac:dyDescent="0.2">
      <c r="E108" s="39"/>
    </row>
    <row r="109" spans="5:5" ht="19.5" x14ac:dyDescent="0.2">
      <c r="E109" s="39"/>
    </row>
    <row r="110" spans="5:5" ht="19.5" x14ac:dyDescent="0.2">
      <c r="E110" s="39"/>
    </row>
    <row r="111" spans="5:5" ht="19.5" x14ac:dyDescent="0.2">
      <c r="E111" s="39"/>
    </row>
    <row r="112" spans="5:5" ht="19.5" x14ac:dyDescent="0.2">
      <c r="E112" s="39"/>
    </row>
    <row r="113" spans="5:5" ht="19.5" x14ac:dyDescent="0.2">
      <c r="E113" s="39"/>
    </row>
    <row r="114" spans="5:5" ht="19.5" x14ac:dyDescent="0.2">
      <c r="E114" s="39"/>
    </row>
    <row r="115" spans="5:5" ht="19.5" x14ac:dyDescent="0.2">
      <c r="E115" s="39"/>
    </row>
    <row r="116" spans="5:5" ht="19.5" x14ac:dyDescent="0.2">
      <c r="E116" s="39"/>
    </row>
    <row r="117" spans="5:5" ht="19.5" x14ac:dyDescent="0.2">
      <c r="E117" s="39"/>
    </row>
    <row r="118" spans="5:5" ht="19.5" x14ac:dyDescent="0.2">
      <c r="E118" s="39"/>
    </row>
    <row r="119" spans="5:5" ht="19.5" x14ac:dyDescent="0.2">
      <c r="E119" s="39"/>
    </row>
    <row r="120" spans="5:5" ht="19.5" x14ac:dyDescent="0.2">
      <c r="E120" s="39"/>
    </row>
    <row r="121" spans="5:5" ht="19.5" x14ac:dyDescent="0.2">
      <c r="E121" s="39"/>
    </row>
    <row r="122" spans="5:5" ht="19.5" x14ac:dyDescent="0.2">
      <c r="E122" s="39"/>
    </row>
    <row r="123" spans="5:5" ht="19.5" x14ac:dyDescent="0.2">
      <c r="E123" s="39"/>
    </row>
    <row r="124" spans="5:5" ht="19.5" x14ac:dyDescent="0.2">
      <c r="E124" s="39"/>
    </row>
    <row r="125" spans="5:5" ht="19.5" x14ac:dyDescent="0.2">
      <c r="E125" s="39"/>
    </row>
    <row r="126" spans="5:5" ht="19.5" x14ac:dyDescent="0.2">
      <c r="E126" s="39"/>
    </row>
    <row r="127" spans="5:5" ht="19.5" x14ac:dyDescent="0.2">
      <c r="E127" s="39"/>
    </row>
    <row r="128" spans="5:5" ht="19.5" x14ac:dyDescent="0.2">
      <c r="E128" s="39"/>
    </row>
    <row r="129" spans="5:5" ht="19.5" x14ac:dyDescent="0.2">
      <c r="E129" s="39"/>
    </row>
    <row r="130" spans="5:5" ht="19.5" x14ac:dyDescent="0.2">
      <c r="E130" s="39"/>
    </row>
    <row r="131" spans="5:5" ht="19.5" x14ac:dyDescent="0.2">
      <c r="E131" s="39"/>
    </row>
    <row r="132" spans="5:5" ht="19.5" x14ac:dyDescent="0.2">
      <c r="E132" s="39"/>
    </row>
    <row r="133" spans="5:5" ht="19.5" x14ac:dyDescent="0.2">
      <c r="E133" s="39"/>
    </row>
    <row r="134" spans="5:5" ht="19.5" x14ac:dyDescent="0.2">
      <c r="E134" s="39"/>
    </row>
    <row r="135" spans="5:5" ht="19.5" x14ac:dyDescent="0.2">
      <c r="E135" s="39"/>
    </row>
    <row r="136" spans="5:5" ht="19.5" x14ac:dyDescent="0.2">
      <c r="E136" s="39"/>
    </row>
    <row r="137" spans="5:5" ht="19.5" x14ac:dyDescent="0.2">
      <c r="E137" s="39"/>
    </row>
    <row r="138" spans="5:5" ht="19.5" x14ac:dyDescent="0.2">
      <c r="E138" s="39"/>
    </row>
    <row r="139" spans="5:5" ht="19.5" x14ac:dyDescent="0.2">
      <c r="E139" s="39"/>
    </row>
    <row r="140" spans="5:5" ht="19.5" x14ac:dyDescent="0.2">
      <c r="E140" s="39"/>
    </row>
    <row r="141" spans="5:5" ht="19.5" x14ac:dyDescent="0.2">
      <c r="E141" s="39"/>
    </row>
    <row r="142" spans="5:5" ht="19.5" x14ac:dyDescent="0.2">
      <c r="E142" s="39"/>
    </row>
    <row r="143" spans="5:5" ht="19.5" x14ac:dyDescent="0.2">
      <c r="E143" s="39"/>
    </row>
    <row r="144" spans="5:5" ht="19.5" x14ac:dyDescent="0.2">
      <c r="E144" s="39"/>
    </row>
    <row r="145" spans="5:5" ht="19.5" x14ac:dyDescent="0.2">
      <c r="E145" s="39"/>
    </row>
    <row r="146" spans="5:5" ht="19.5" x14ac:dyDescent="0.2">
      <c r="E146" s="39"/>
    </row>
    <row r="147" spans="5:5" ht="19.5" x14ac:dyDescent="0.2">
      <c r="E147" s="39"/>
    </row>
    <row r="148" spans="5:5" ht="19.5" x14ac:dyDescent="0.2">
      <c r="E148" s="39"/>
    </row>
    <row r="149" spans="5:5" ht="19.5" x14ac:dyDescent="0.2">
      <c r="E149" s="39"/>
    </row>
    <row r="150" spans="5:5" ht="19.5" x14ac:dyDescent="0.2">
      <c r="E150" s="39"/>
    </row>
    <row r="151" spans="5:5" ht="19.5" x14ac:dyDescent="0.2">
      <c r="E151" s="39"/>
    </row>
    <row r="152" spans="5:5" ht="19.5" x14ac:dyDescent="0.2">
      <c r="E152" s="39"/>
    </row>
    <row r="153" spans="5:5" ht="19.5" x14ac:dyDescent="0.2">
      <c r="E153" s="39"/>
    </row>
    <row r="154" spans="5:5" ht="19.5" x14ac:dyDescent="0.2">
      <c r="E154" s="39"/>
    </row>
    <row r="155" spans="5:5" ht="19.5" x14ac:dyDescent="0.2">
      <c r="E155" s="39"/>
    </row>
    <row r="156" spans="5:5" ht="19.5" x14ac:dyDescent="0.2">
      <c r="E156" s="39"/>
    </row>
    <row r="157" spans="5:5" ht="19.5" x14ac:dyDescent="0.2">
      <c r="E157" s="39"/>
    </row>
    <row r="158" spans="5:5" ht="19.5" x14ac:dyDescent="0.2">
      <c r="E158" s="39"/>
    </row>
    <row r="159" spans="5:5" ht="19.5" x14ac:dyDescent="0.2">
      <c r="E159" s="39"/>
    </row>
    <row r="160" spans="5:5" ht="19.5" x14ac:dyDescent="0.2">
      <c r="E160" s="39"/>
    </row>
    <row r="161" spans="5:5" ht="19.5" x14ac:dyDescent="0.2">
      <c r="E161" s="39"/>
    </row>
    <row r="162" spans="5:5" ht="19.5" x14ac:dyDescent="0.2">
      <c r="E162" s="39"/>
    </row>
    <row r="163" spans="5:5" ht="19.5" x14ac:dyDescent="0.2">
      <c r="E163" s="39"/>
    </row>
    <row r="164" spans="5:5" ht="19.5" x14ac:dyDescent="0.2">
      <c r="E164" s="39"/>
    </row>
    <row r="165" spans="5:5" ht="19.5" x14ac:dyDescent="0.2">
      <c r="E165" s="39"/>
    </row>
    <row r="166" spans="5:5" ht="19.5" x14ac:dyDescent="0.2">
      <c r="E166" s="39"/>
    </row>
    <row r="167" spans="5:5" ht="19.5" x14ac:dyDescent="0.2">
      <c r="E167" s="39"/>
    </row>
    <row r="168" spans="5:5" ht="19.5" x14ac:dyDescent="0.2">
      <c r="E168" s="39"/>
    </row>
    <row r="169" spans="5:5" ht="19.5" x14ac:dyDescent="0.2">
      <c r="E169" s="39"/>
    </row>
    <row r="170" spans="5:5" ht="19.5" x14ac:dyDescent="0.2">
      <c r="E170" s="39"/>
    </row>
    <row r="171" spans="5:5" ht="19.5" x14ac:dyDescent="0.2">
      <c r="E171" s="39"/>
    </row>
    <row r="172" spans="5:5" ht="19.5" x14ac:dyDescent="0.2">
      <c r="E172" s="39"/>
    </row>
    <row r="173" spans="5:5" ht="19.5" x14ac:dyDescent="0.2">
      <c r="E173" s="39"/>
    </row>
    <row r="174" spans="5:5" ht="19.5" x14ac:dyDescent="0.2">
      <c r="E174" s="39"/>
    </row>
    <row r="175" spans="5:5" ht="19.5" x14ac:dyDescent="0.2">
      <c r="E175" s="39"/>
    </row>
    <row r="176" spans="5:5" ht="19.5" x14ac:dyDescent="0.2">
      <c r="E176" s="39"/>
    </row>
    <row r="177" spans="5:5" ht="19.5" x14ac:dyDescent="0.2">
      <c r="E177" s="39"/>
    </row>
    <row r="178" spans="5:5" ht="19.5" x14ac:dyDescent="0.2">
      <c r="E178" s="39"/>
    </row>
    <row r="179" spans="5:5" ht="19.5" x14ac:dyDescent="0.2">
      <c r="E179" s="39"/>
    </row>
    <row r="180" spans="5:5" ht="19.5" x14ac:dyDescent="0.2">
      <c r="E180" s="39"/>
    </row>
    <row r="181" spans="5:5" ht="19.5" x14ac:dyDescent="0.2">
      <c r="E181" s="39"/>
    </row>
    <row r="182" spans="5:5" ht="19.5" x14ac:dyDescent="0.2">
      <c r="E182" s="39"/>
    </row>
    <row r="183" spans="5:5" ht="19.5" x14ac:dyDescent="0.2">
      <c r="E183" s="39"/>
    </row>
    <row r="184" spans="5:5" ht="19.5" x14ac:dyDescent="0.2">
      <c r="E184" s="39"/>
    </row>
    <row r="185" spans="5:5" ht="19.5" x14ac:dyDescent="0.2">
      <c r="E185" s="39"/>
    </row>
    <row r="186" spans="5:5" ht="19.5" x14ac:dyDescent="0.2">
      <c r="E186" s="39"/>
    </row>
    <row r="187" spans="5:5" ht="19.5" x14ac:dyDescent="0.2">
      <c r="E187" s="39"/>
    </row>
    <row r="188" spans="5:5" ht="19.5" x14ac:dyDescent="0.2">
      <c r="E188" s="39"/>
    </row>
    <row r="189" spans="5:5" ht="19.5" x14ac:dyDescent="0.2">
      <c r="E189" s="39"/>
    </row>
    <row r="190" spans="5:5" ht="19.5" x14ac:dyDescent="0.2">
      <c r="E190" s="39"/>
    </row>
    <row r="191" spans="5:5" ht="19.5" x14ac:dyDescent="0.2">
      <c r="E191" s="39"/>
    </row>
    <row r="192" spans="5:5" ht="19.5" x14ac:dyDescent="0.2">
      <c r="E192" s="39"/>
    </row>
    <row r="193" spans="5:5" ht="19.5" x14ac:dyDescent="0.2">
      <c r="E193" s="39"/>
    </row>
    <row r="194" spans="5:5" ht="19.5" x14ac:dyDescent="0.2">
      <c r="E194" s="39"/>
    </row>
    <row r="195" spans="5:5" ht="19.5" x14ac:dyDescent="0.2">
      <c r="E195" s="39"/>
    </row>
    <row r="196" spans="5:5" ht="19.5" x14ac:dyDescent="0.2">
      <c r="E196" s="39"/>
    </row>
    <row r="197" spans="5:5" ht="19.5" x14ac:dyDescent="0.2">
      <c r="E197" s="39"/>
    </row>
    <row r="198" spans="5:5" ht="19.5" x14ac:dyDescent="0.2">
      <c r="E198" s="39"/>
    </row>
    <row r="199" spans="5:5" ht="19.5" x14ac:dyDescent="0.2">
      <c r="E199" s="39"/>
    </row>
    <row r="200" spans="5:5" ht="19.5" x14ac:dyDescent="0.2">
      <c r="E200" s="39"/>
    </row>
    <row r="201" spans="5:5" ht="19.5" x14ac:dyDescent="0.2">
      <c r="E201" s="39"/>
    </row>
    <row r="202" spans="5:5" ht="19.5" x14ac:dyDescent="0.2">
      <c r="E202" s="39"/>
    </row>
    <row r="203" spans="5:5" ht="19.5" x14ac:dyDescent="0.2">
      <c r="E203" s="39"/>
    </row>
    <row r="204" spans="5:5" ht="19.5" x14ac:dyDescent="0.2">
      <c r="E204" s="39"/>
    </row>
    <row r="205" spans="5:5" ht="19.5" x14ac:dyDescent="0.2">
      <c r="E205" s="39"/>
    </row>
    <row r="206" spans="5:5" ht="19.5" x14ac:dyDescent="0.2">
      <c r="E206" s="39"/>
    </row>
    <row r="207" spans="5:5" ht="19.5" x14ac:dyDescent="0.2">
      <c r="E207" s="39"/>
    </row>
    <row r="208" spans="5:5" ht="19.5" x14ac:dyDescent="0.2">
      <c r="E208" s="39"/>
    </row>
    <row r="209" spans="5:5" ht="19.5" x14ac:dyDescent="0.2">
      <c r="E209" s="39"/>
    </row>
    <row r="210" spans="5:5" ht="19.5" x14ac:dyDescent="0.2">
      <c r="E210" s="39"/>
    </row>
    <row r="211" spans="5:5" ht="19.5" x14ac:dyDescent="0.2">
      <c r="E211" s="39"/>
    </row>
    <row r="212" spans="5:5" ht="19.5" x14ac:dyDescent="0.2">
      <c r="E212" s="39"/>
    </row>
    <row r="213" spans="5:5" ht="19.5" x14ac:dyDescent="0.2">
      <c r="E213" s="39"/>
    </row>
    <row r="214" spans="5:5" ht="19.5" x14ac:dyDescent="0.2">
      <c r="E214" s="39"/>
    </row>
    <row r="215" spans="5:5" ht="19.5" x14ac:dyDescent="0.2">
      <c r="E215" s="39"/>
    </row>
    <row r="216" spans="5:5" ht="19.5" x14ac:dyDescent="0.2">
      <c r="E216" s="39"/>
    </row>
    <row r="217" spans="5:5" ht="19.5" x14ac:dyDescent="0.2">
      <c r="E217" s="39"/>
    </row>
    <row r="218" spans="5:5" ht="19.5" x14ac:dyDescent="0.2">
      <c r="E218" s="39"/>
    </row>
    <row r="219" spans="5:5" ht="19.5" x14ac:dyDescent="0.2">
      <c r="E219" s="39"/>
    </row>
    <row r="220" spans="5:5" ht="19.5" x14ac:dyDescent="0.2">
      <c r="E220" s="39"/>
    </row>
    <row r="221" spans="5:5" ht="19.5" x14ac:dyDescent="0.2">
      <c r="E221" s="39"/>
    </row>
    <row r="222" spans="5:5" ht="19.5" x14ac:dyDescent="0.2">
      <c r="E222" s="39"/>
    </row>
    <row r="223" spans="5:5" ht="19.5" x14ac:dyDescent="0.2">
      <c r="E223" s="39"/>
    </row>
    <row r="224" spans="5:5" ht="19.5" x14ac:dyDescent="0.2">
      <c r="E224" s="39"/>
    </row>
    <row r="225" spans="5:5" ht="19.5" x14ac:dyDescent="0.2">
      <c r="E225" s="39"/>
    </row>
    <row r="226" spans="5:5" ht="19.5" x14ac:dyDescent="0.2">
      <c r="E226" s="39"/>
    </row>
    <row r="227" spans="5:5" ht="19.5" x14ac:dyDescent="0.2">
      <c r="E227" s="39"/>
    </row>
    <row r="228" spans="5:5" ht="19.5" x14ac:dyDescent="0.2">
      <c r="E228" s="39"/>
    </row>
    <row r="229" spans="5:5" ht="19.5" x14ac:dyDescent="0.2">
      <c r="E229" s="39"/>
    </row>
    <row r="230" spans="5:5" ht="19.5" x14ac:dyDescent="0.2">
      <c r="E230" s="39"/>
    </row>
    <row r="231" spans="5:5" ht="19.5" x14ac:dyDescent="0.2">
      <c r="E231" s="39"/>
    </row>
    <row r="232" spans="5:5" ht="19.5" x14ac:dyDescent="0.2">
      <c r="E232" s="39"/>
    </row>
    <row r="233" spans="5:5" ht="19.5" x14ac:dyDescent="0.2">
      <c r="E233" s="39"/>
    </row>
    <row r="234" spans="5:5" ht="19.5" x14ac:dyDescent="0.2">
      <c r="E234" s="39"/>
    </row>
    <row r="235" spans="5:5" ht="19.5" x14ac:dyDescent="0.2">
      <c r="E235" s="39"/>
    </row>
    <row r="236" spans="5:5" ht="19.5" x14ac:dyDescent="0.2">
      <c r="E236" s="39"/>
    </row>
    <row r="237" spans="5:5" ht="19.5" x14ac:dyDescent="0.2">
      <c r="E237" s="39"/>
    </row>
    <row r="238" spans="5:5" ht="19.5" x14ac:dyDescent="0.2">
      <c r="E238" s="39"/>
    </row>
    <row r="239" spans="5:5" ht="19.5" x14ac:dyDescent="0.2">
      <c r="E239" s="39"/>
    </row>
    <row r="240" spans="5:5" ht="19.5" x14ac:dyDescent="0.2">
      <c r="E240" s="39"/>
    </row>
    <row r="241" spans="5:5" ht="19.5" x14ac:dyDescent="0.2">
      <c r="E241" s="39"/>
    </row>
    <row r="242" spans="5:5" ht="19.5" x14ac:dyDescent="0.2">
      <c r="E242" s="39"/>
    </row>
    <row r="243" spans="5:5" ht="19.5" x14ac:dyDescent="0.2">
      <c r="E243" s="39"/>
    </row>
    <row r="244" spans="5:5" ht="19.5" x14ac:dyDescent="0.2">
      <c r="E244" s="39"/>
    </row>
    <row r="245" spans="5:5" ht="19.5" x14ac:dyDescent="0.2">
      <c r="E245" s="39"/>
    </row>
    <row r="246" spans="5:5" ht="19.5" x14ac:dyDescent="0.2">
      <c r="E246" s="39"/>
    </row>
    <row r="247" spans="5:5" ht="19.5" x14ac:dyDescent="0.2">
      <c r="E247" s="39"/>
    </row>
    <row r="248" spans="5:5" ht="19.5" x14ac:dyDescent="0.2">
      <c r="E248" s="39"/>
    </row>
    <row r="249" spans="5:5" ht="19.5" x14ac:dyDescent="0.2">
      <c r="E249" s="39"/>
    </row>
    <row r="250" spans="5:5" ht="19.5" x14ac:dyDescent="0.2">
      <c r="E250" s="39"/>
    </row>
    <row r="251" spans="5:5" ht="19.5" x14ac:dyDescent="0.2">
      <c r="E251" s="39"/>
    </row>
    <row r="252" spans="5:5" ht="19.5" x14ac:dyDescent="0.2">
      <c r="E252" s="39"/>
    </row>
    <row r="253" spans="5:5" ht="19.5" x14ac:dyDescent="0.2">
      <c r="E253" s="39"/>
    </row>
    <row r="254" spans="5:5" ht="19.5" x14ac:dyDescent="0.2">
      <c r="E254" s="39"/>
    </row>
    <row r="255" spans="5:5" ht="19.5" x14ac:dyDescent="0.2">
      <c r="E255" s="39"/>
    </row>
    <row r="256" spans="5:5" ht="19.5" x14ac:dyDescent="0.2">
      <c r="E256" s="39"/>
    </row>
    <row r="257" spans="5:5" ht="19.5" x14ac:dyDescent="0.2">
      <c r="E257" s="39"/>
    </row>
    <row r="258" spans="5:5" ht="19.5" x14ac:dyDescent="0.2">
      <c r="E258" s="39"/>
    </row>
    <row r="259" spans="5:5" ht="19.5" x14ac:dyDescent="0.2">
      <c r="E259" s="39"/>
    </row>
    <row r="260" spans="5:5" ht="19.5" x14ac:dyDescent="0.2">
      <c r="E260" s="39"/>
    </row>
    <row r="261" spans="5:5" ht="19.5" x14ac:dyDescent="0.2">
      <c r="E261" s="39"/>
    </row>
    <row r="262" spans="5:5" ht="19.5" x14ac:dyDescent="0.2">
      <c r="E262" s="39"/>
    </row>
    <row r="263" spans="5:5" ht="19.5" x14ac:dyDescent="0.2">
      <c r="E263" s="39"/>
    </row>
    <row r="264" spans="5:5" ht="19.5" x14ac:dyDescent="0.2">
      <c r="E264" s="39"/>
    </row>
    <row r="265" spans="5:5" ht="19.5" x14ac:dyDescent="0.2">
      <c r="E265" s="39"/>
    </row>
    <row r="266" spans="5:5" ht="19.5" x14ac:dyDescent="0.2">
      <c r="E266" s="39"/>
    </row>
    <row r="267" spans="5:5" ht="19.5" x14ac:dyDescent="0.2">
      <c r="E267" s="39"/>
    </row>
    <row r="268" spans="5:5" ht="19.5" x14ac:dyDescent="0.2">
      <c r="E268" s="39"/>
    </row>
    <row r="269" spans="5:5" ht="19.5" x14ac:dyDescent="0.2">
      <c r="E269" s="39"/>
    </row>
    <row r="270" spans="5:5" ht="19.5" x14ac:dyDescent="0.2">
      <c r="E270" s="39"/>
    </row>
    <row r="271" spans="5:5" ht="19.5" x14ac:dyDescent="0.2">
      <c r="E271" s="39"/>
    </row>
    <row r="272" spans="5:5" ht="19.5" x14ac:dyDescent="0.2">
      <c r="E272" s="39"/>
    </row>
    <row r="273" spans="5:5" ht="19.5" x14ac:dyDescent="0.2">
      <c r="E273" s="39"/>
    </row>
    <row r="274" spans="5:5" ht="19.5" x14ac:dyDescent="0.2">
      <c r="E274" s="39"/>
    </row>
    <row r="275" spans="5:5" ht="19.5" x14ac:dyDescent="0.2">
      <c r="E275" s="39"/>
    </row>
    <row r="276" spans="5:5" ht="19.5" x14ac:dyDescent="0.2">
      <c r="E276" s="39"/>
    </row>
    <row r="277" spans="5:5" ht="19.5" x14ac:dyDescent="0.2">
      <c r="E277" s="39"/>
    </row>
    <row r="278" spans="5:5" ht="19.5" x14ac:dyDescent="0.2">
      <c r="E278" s="39"/>
    </row>
    <row r="279" spans="5:5" ht="19.5" x14ac:dyDescent="0.2">
      <c r="E279" s="39"/>
    </row>
    <row r="280" spans="5:5" ht="19.5" x14ac:dyDescent="0.2">
      <c r="E280" s="39"/>
    </row>
    <row r="281" spans="5:5" ht="19.5" x14ac:dyDescent="0.2">
      <c r="E281" s="39"/>
    </row>
    <row r="282" spans="5:5" ht="19.5" x14ac:dyDescent="0.2">
      <c r="E282" s="39"/>
    </row>
    <row r="283" spans="5:5" ht="19.5" x14ac:dyDescent="0.2">
      <c r="E283" s="39"/>
    </row>
    <row r="284" spans="5:5" ht="19.5" x14ac:dyDescent="0.2">
      <c r="E284" s="39"/>
    </row>
    <row r="285" spans="5:5" ht="19.5" x14ac:dyDescent="0.2">
      <c r="E285" s="39"/>
    </row>
    <row r="286" spans="5:5" ht="19.5" x14ac:dyDescent="0.2">
      <c r="E286" s="39"/>
    </row>
    <row r="287" spans="5:5" ht="19.5" x14ac:dyDescent="0.2">
      <c r="E287" s="39"/>
    </row>
    <row r="288" spans="5:5" ht="19.5" x14ac:dyDescent="0.2">
      <c r="E288" s="39"/>
    </row>
    <row r="289" spans="5:5" ht="19.5" x14ac:dyDescent="0.2">
      <c r="E289" s="39"/>
    </row>
    <row r="290" spans="5:5" ht="19.5" x14ac:dyDescent="0.2">
      <c r="E290" s="39"/>
    </row>
    <row r="291" spans="5:5" ht="19.5" x14ac:dyDescent="0.2">
      <c r="E291" s="39"/>
    </row>
    <row r="292" spans="5:5" ht="19.5" x14ac:dyDescent="0.2">
      <c r="E292" s="39"/>
    </row>
    <row r="293" spans="5:5" ht="19.5" x14ac:dyDescent="0.2">
      <c r="E293" s="39"/>
    </row>
    <row r="294" spans="5:5" ht="19.5" x14ac:dyDescent="0.2">
      <c r="E294" s="39"/>
    </row>
    <row r="295" spans="5:5" ht="19.5" x14ac:dyDescent="0.2">
      <c r="E295" s="39"/>
    </row>
    <row r="296" spans="5:5" ht="19.5" x14ac:dyDescent="0.2">
      <c r="E296" s="39"/>
    </row>
    <row r="297" spans="5:5" ht="19.5" x14ac:dyDescent="0.2">
      <c r="E297" s="39"/>
    </row>
    <row r="298" spans="5:5" ht="19.5" x14ac:dyDescent="0.2">
      <c r="E298" s="39"/>
    </row>
    <row r="299" spans="5:5" ht="19.5" x14ac:dyDescent="0.2">
      <c r="E299" s="39"/>
    </row>
    <row r="300" spans="5:5" ht="19.5" x14ac:dyDescent="0.2">
      <c r="E300" s="39"/>
    </row>
    <row r="301" spans="5:5" ht="19.5" x14ac:dyDescent="0.2">
      <c r="E301" s="39"/>
    </row>
    <row r="302" spans="5:5" ht="19.5" x14ac:dyDescent="0.2">
      <c r="E302" s="39"/>
    </row>
    <row r="303" spans="5:5" ht="19.5" x14ac:dyDescent="0.2">
      <c r="E303" s="39"/>
    </row>
    <row r="304" spans="5:5" ht="19.5" x14ac:dyDescent="0.2">
      <c r="E304" s="39"/>
    </row>
    <row r="305" spans="5:5" ht="19.5" x14ac:dyDescent="0.2">
      <c r="E305" s="39"/>
    </row>
    <row r="306" spans="5:5" ht="19.5" x14ac:dyDescent="0.2">
      <c r="E306" s="39"/>
    </row>
    <row r="307" spans="5:5" ht="19.5" x14ac:dyDescent="0.2">
      <c r="E307" s="39"/>
    </row>
    <row r="308" spans="5:5" ht="19.5" x14ac:dyDescent="0.2">
      <c r="E308" s="39"/>
    </row>
    <row r="309" spans="5:5" ht="19.5" x14ac:dyDescent="0.2">
      <c r="E309" s="39"/>
    </row>
    <row r="310" spans="5:5" ht="19.5" x14ac:dyDescent="0.2">
      <c r="E310" s="39"/>
    </row>
    <row r="311" spans="5:5" ht="19.5" x14ac:dyDescent="0.2">
      <c r="E311" s="39"/>
    </row>
    <row r="312" spans="5:5" ht="19.5" x14ac:dyDescent="0.2">
      <c r="E312" s="39"/>
    </row>
    <row r="313" spans="5:5" ht="19.5" x14ac:dyDescent="0.2">
      <c r="E313" s="39"/>
    </row>
    <row r="314" spans="5:5" ht="19.5" x14ac:dyDescent="0.2">
      <c r="E314" s="39"/>
    </row>
    <row r="315" spans="5:5" ht="19.5" x14ac:dyDescent="0.2">
      <c r="E315" s="39"/>
    </row>
    <row r="316" spans="5:5" ht="19.5" x14ac:dyDescent="0.2">
      <c r="E316" s="39"/>
    </row>
    <row r="317" spans="5:5" ht="19.5" x14ac:dyDescent="0.2">
      <c r="E317" s="39"/>
    </row>
    <row r="318" spans="5:5" ht="19.5" x14ac:dyDescent="0.2">
      <c r="E318" s="39"/>
    </row>
    <row r="319" spans="5:5" ht="19.5" x14ac:dyDescent="0.2">
      <c r="E319" s="39"/>
    </row>
    <row r="320" spans="5:5" ht="19.5" x14ac:dyDescent="0.2">
      <c r="E320" s="39"/>
    </row>
    <row r="321" spans="5:5" ht="19.5" x14ac:dyDescent="0.2">
      <c r="E321" s="39"/>
    </row>
    <row r="322" spans="5:5" ht="19.5" x14ac:dyDescent="0.2">
      <c r="E322" s="39"/>
    </row>
    <row r="323" spans="5:5" ht="19.5" x14ac:dyDescent="0.2">
      <c r="E323" s="39"/>
    </row>
    <row r="324" spans="5:5" ht="19.5" x14ac:dyDescent="0.2">
      <c r="E324" s="39"/>
    </row>
    <row r="325" spans="5:5" ht="19.5" x14ac:dyDescent="0.2">
      <c r="E325" s="39"/>
    </row>
    <row r="326" spans="5:5" ht="19.5" x14ac:dyDescent="0.2">
      <c r="E326" s="39"/>
    </row>
    <row r="327" spans="5:5" ht="19.5" x14ac:dyDescent="0.2">
      <c r="E327" s="39"/>
    </row>
    <row r="328" spans="5:5" ht="19.5" x14ac:dyDescent="0.2">
      <c r="E328" s="39"/>
    </row>
    <row r="329" spans="5:5" ht="19.5" x14ac:dyDescent="0.2">
      <c r="E329" s="39"/>
    </row>
    <row r="330" spans="5:5" ht="19.5" x14ac:dyDescent="0.2">
      <c r="E330" s="39"/>
    </row>
    <row r="331" spans="5:5" ht="19.5" x14ac:dyDescent="0.2">
      <c r="E331" s="39"/>
    </row>
    <row r="332" spans="5:5" ht="19.5" x14ac:dyDescent="0.2">
      <c r="E332" s="39"/>
    </row>
    <row r="333" spans="5:5" ht="19.5" x14ac:dyDescent="0.2">
      <c r="E333" s="39"/>
    </row>
    <row r="334" spans="5:5" ht="19.5" x14ac:dyDescent="0.2">
      <c r="E334" s="39"/>
    </row>
    <row r="335" spans="5:5" ht="19.5" x14ac:dyDescent="0.2">
      <c r="E335" s="39"/>
    </row>
    <row r="336" spans="5:5" ht="19.5" x14ac:dyDescent="0.2">
      <c r="E336" s="39"/>
    </row>
    <row r="337" spans="5:5" ht="19.5" x14ac:dyDescent="0.2">
      <c r="E337" s="39"/>
    </row>
    <row r="338" spans="5:5" ht="19.5" x14ac:dyDescent="0.2">
      <c r="E338" s="39"/>
    </row>
    <row r="339" spans="5:5" ht="19.5" x14ac:dyDescent="0.2">
      <c r="E339" s="39"/>
    </row>
    <row r="340" spans="5:5" ht="19.5" x14ac:dyDescent="0.2">
      <c r="E340" s="39"/>
    </row>
    <row r="341" spans="5:5" ht="19.5" x14ac:dyDescent="0.2">
      <c r="E341" s="39"/>
    </row>
    <row r="342" spans="5:5" ht="19.5" x14ac:dyDescent="0.2">
      <c r="E342" s="39"/>
    </row>
    <row r="343" spans="5:5" ht="19.5" x14ac:dyDescent="0.2">
      <c r="E343" s="39"/>
    </row>
    <row r="344" spans="5:5" ht="19.5" x14ac:dyDescent="0.2">
      <c r="E344" s="39"/>
    </row>
    <row r="345" spans="5:5" ht="19.5" x14ac:dyDescent="0.2">
      <c r="E345" s="39"/>
    </row>
    <row r="346" spans="5:5" ht="19.5" x14ac:dyDescent="0.2">
      <c r="E346" s="39"/>
    </row>
    <row r="347" spans="5:5" ht="19.5" x14ac:dyDescent="0.2">
      <c r="E347" s="39"/>
    </row>
    <row r="348" spans="5:5" ht="19.5" x14ac:dyDescent="0.2">
      <c r="E348" s="39"/>
    </row>
    <row r="349" spans="5:5" ht="19.5" x14ac:dyDescent="0.2">
      <c r="E349" s="39"/>
    </row>
    <row r="350" spans="5:5" ht="19.5" x14ac:dyDescent="0.2">
      <c r="E350" s="39"/>
    </row>
    <row r="351" spans="5:5" ht="19.5" x14ac:dyDescent="0.2">
      <c r="E351" s="39"/>
    </row>
    <row r="352" spans="5:5" ht="19.5" x14ac:dyDescent="0.2">
      <c r="E352" s="39"/>
    </row>
    <row r="353" spans="5:5" ht="19.5" x14ac:dyDescent="0.2">
      <c r="E353" s="39"/>
    </row>
    <row r="354" spans="5:5" ht="19.5" x14ac:dyDescent="0.2">
      <c r="E354" s="39"/>
    </row>
    <row r="355" spans="5:5" ht="19.5" x14ac:dyDescent="0.2">
      <c r="E355" s="39"/>
    </row>
    <row r="356" spans="5:5" ht="19.5" x14ac:dyDescent="0.2">
      <c r="E356" s="39"/>
    </row>
    <row r="357" spans="5:5" ht="19.5" x14ac:dyDescent="0.2">
      <c r="E357" s="39"/>
    </row>
    <row r="358" spans="5:5" ht="19.5" x14ac:dyDescent="0.2">
      <c r="E358" s="39"/>
    </row>
    <row r="359" spans="5:5" ht="19.5" x14ac:dyDescent="0.2">
      <c r="E359" s="39"/>
    </row>
    <row r="360" spans="5:5" ht="19.5" x14ac:dyDescent="0.2">
      <c r="E360" s="39"/>
    </row>
    <row r="361" spans="5:5" ht="19.5" x14ac:dyDescent="0.2">
      <c r="E361" s="39"/>
    </row>
    <row r="362" spans="5:5" ht="19.5" x14ac:dyDescent="0.2">
      <c r="E362" s="39"/>
    </row>
    <row r="363" spans="5:5" ht="19.5" x14ac:dyDescent="0.2">
      <c r="E363" s="39"/>
    </row>
    <row r="364" spans="5:5" ht="19.5" x14ac:dyDescent="0.2">
      <c r="E364" s="39"/>
    </row>
    <row r="365" spans="5:5" ht="19.5" x14ac:dyDescent="0.2">
      <c r="E365" s="39"/>
    </row>
    <row r="366" spans="5:5" ht="19.5" x14ac:dyDescent="0.2">
      <c r="E366" s="39"/>
    </row>
    <row r="367" spans="5:5" ht="19.5" x14ac:dyDescent="0.2">
      <c r="E367" s="39"/>
    </row>
    <row r="368" spans="5:5" ht="19.5" x14ac:dyDescent="0.2">
      <c r="E368" s="39"/>
    </row>
    <row r="369" spans="5:5" ht="19.5" x14ac:dyDescent="0.2">
      <c r="E369" s="39"/>
    </row>
    <row r="370" spans="5:5" ht="19.5" x14ac:dyDescent="0.2">
      <c r="E370" s="39"/>
    </row>
    <row r="371" spans="5:5" ht="19.5" x14ac:dyDescent="0.2">
      <c r="E371" s="39"/>
    </row>
    <row r="372" spans="5:5" ht="19.5" x14ac:dyDescent="0.2">
      <c r="E372" s="39"/>
    </row>
    <row r="373" spans="5:5" ht="19.5" x14ac:dyDescent="0.2">
      <c r="E373" s="39"/>
    </row>
    <row r="374" spans="5:5" ht="19.5" x14ac:dyDescent="0.2">
      <c r="E374" s="39"/>
    </row>
    <row r="375" spans="5:5" ht="19.5" x14ac:dyDescent="0.2">
      <c r="E375" s="39"/>
    </row>
    <row r="376" spans="5:5" ht="19.5" x14ac:dyDescent="0.2">
      <c r="E376" s="39"/>
    </row>
    <row r="377" spans="5:5" ht="19.5" x14ac:dyDescent="0.2">
      <c r="E377" s="39"/>
    </row>
    <row r="378" spans="5:5" ht="19.5" x14ac:dyDescent="0.2">
      <c r="E378" s="39"/>
    </row>
    <row r="379" spans="5:5" ht="19.5" x14ac:dyDescent="0.2">
      <c r="E379" s="39"/>
    </row>
    <row r="380" spans="5:5" ht="19.5" x14ac:dyDescent="0.2">
      <c r="E380" s="39"/>
    </row>
    <row r="381" spans="5:5" ht="19.5" x14ac:dyDescent="0.2">
      <c r="E381" s="39"/>
    </row>
    <row r="382" spans="5:5" ht="19.5" x14ac:dyDescent="0.2">
      <c r="E382" s="39"/>
    </row>
    <row r="383" spans="5:5" ht="19.5" x14ac:dyDescent="0.2">
      <c r="E383" s="39"/>
    </row>
    <row r="384" spans="5:5" ht="19.5" x14ac:dyDescent="0.2">
      <c r="E384" s="39"/>
    </row>
    <row r="385" spans="5:5" ht="19.5" x14ac:dyDescent="0.2">
      <c r="E385" s="39"/>
    </row>
    <row r="386" spans="5:5" ht="19.5" x14ac:dyDescent="0.2">
      <c r="E386" s="39"/>
    </row>
    <row r="387" spans="5:5" ht="19.5" x14ac:dyDescent="0.2">
      <c r="E387" s="39"/>
    </row>
    <row r="388" spans="5:5" ht="19.5" x14ac:dyDescent="0.2">
      <c r="E388" s="39"/>
    </row>
    <row r="389" spans="5:5" ht="19.5" x14ac:dyDescent="0.2">
      <c r="E389" s="39"/>
    </row>
    <row r="390" spans="5:5" ht="19.5" x14ac:dyDescent="0.2">
      <c r="E390" s="39"/>
    </row>
    <row r="391" spans="5:5" ht="19.5" x14ac:dyDescent="0.2">
      <c r="E391" s="39"/>
    </row>
    <row r="392" spans="5:5" ht="19.5" x14ac:dyDescent="0.2">
      <c r="E392" s="39"/>
    </row>
    <row r="393" spans="5:5" ht="19.5" x14ac:dyDescent="0.2">
      <c r="E393" s="39"/>
    </row>
    <row r="394" spans="5:5" ht="19.5" x14ac:dyDescent="0.2">
      <c r="E394" s="39"/>
    </row>
    <row r="395" spans="5:5" ht="19.5" x14ac:dyDescent="0.2">
      <c r="E395" s="39"/>
    </row>
    <row r="396" spans="5:5" ht="19.5" x14ac:dyDescent="0.2">
      <c r="E396" s="39"/>
    </row>
    <row r="397" spans="5:5" ht="19.5" x14ac:dyDescent="0.2">
      <c r="E397" s="39"/>
    </row>
    <row r="398" spans="5:5" ht="19.5" x14ac:dyDescent="0.2">
      <c r="E398" s="39"/>
    </row>
    <row r="399" spans="5:5" ht="19.5" x14ac:dyDescent="0.2">
      <c r="E399" s="39"/>
    </row>
    <row r="400" spans="5:5" ht="19.5" x14ac:dyDescent="0.2">
      <c r="E400" s="39"/>
    </row>
    <row r="401" spans="5:5" ht="19.5" x14ac:dyDescent="0.2">
      <c r="E401" s="39"/>
    </row>
    <row r="402" spans="5:5" ht="19.5" x14ac:dyDescent="0.2">
      <c r="E402" s="39"/>
    </row>
    <row r="403" spans="5:5" ht="19.5" x14ac:dyDescent="0.2">
      <c r="E403" s="39"/>
    </row>
    <row r="404" spans="5:5" ht="19.5" x14ac:dyDescent="0.2">
      <c r="E404" s="39"/>
    </row>
    <row r="405" spans="5:5" ht="19.5" x14ac:dyDescent="0.2">
      <c r="E405" s="39"/>
    </row>
    <row r="406" spans="5:5" ht="19.5" x14ac:dyDescent="0.2">
      <c r="E406" s="39"/>
    </row>
    <row r="407" spans="5:5" ht="19.5" x14ac:dyDescent="0.2">
      <c r="E407" s="39"/>
    </row>
    <row r="408" spans="5:5" ht="19.5" x14ac:dyDescent="0.2">
      <c r="E408" s="39"/>
    </row>
    <row r="409" spans="5:5" ht="19.5" x14ac:dyDescent="0.2">
      <c r="E409" s="39"/>
    </row>
    <row r="410" spans="5:5" ht="19.5" x14ac:dyDescent="0.2">
      <c r="E410" s="39"/>
    </row>
    <row r="411" spans="5:5" ht="19.5" x14ac:dyDescent="0.2">
      <c r="E411" s="39"/>
    </row>
    <row r="412" spans="5:5" ht="19.5" x14ac:dyDescent="0.2">
      <c r="E412" s="39"/>
    </row>
    <row r="413" spans="5:5" ht="19.5" x14ac:dyDescent="0.2">
      <c r="E413" s="39"/>
    </row>
    <row r="414" spans="5:5" ht="19.5" x14ac:dyDescent="0.2">
      <c r="E414" s="39"/>
    </row>
    <row r="415" spans="5:5" ht="19.5" x14ac:dyDescent="0.2">
      <c r="E415" s="39"/>
    </row>
    <row r="416" spans="5:5" ht="19.5" x14ac:dyDescent="0.2">
      <c r="E416" s="39"/>
    </row>
    <row r="417" spans="5:5" ht="19.5" x14ac:dyDescent="0.2">
      <c r="E417" s="39"/>
    </row>
    <row r="418" spans="5:5" ht="19.5" x14ac:dyDescent="0.2">
      <c r="E418" s="39"/>
    </row>
    <row r="419" spans="5:5" ht="19.5" x14ac:dyDescent="0.2">
      <c r="E419" s="39"/>
    </row>
    <row r="420" spans="5:5" ht="19.5" x14ac:dyDescent="0.2">
      <c r="E420" s="39"/>
    </row>
    <row r="421" spans="5:5" ht="19.5" x14ac:dyDescent="0.2">
      <c r="E421" s="39"/>
    </row>
    <row r="422" spans="5:5" ht="19.5" x14ac:dyDescent="0.2">
      <c r="E422" s="39"/>
    </row>
    <row r="423" spans="5:5" ht="19.5" x14ac:dyDescent="0.2">
      <c r="E423" s="39"/>
    </row>
    <row r="424" spans="5:5" ht="19.5" x14ac:dyDescent="0.2">
      <c r="E424" s="39"/>
    </row>
    <row r="425" spans="5:5" ht="19.5" x14ac:dyDescent="0.2">
      <c r="E425" s="39"/>
    </row>
    <row r="426" spans="5:5" ht="19.5" x14ac:dyDescent="0.2">
      <c r="E426" s="39"/>
    </row>
    <row r="427" spans="5:5" ht="19.5" x14ac:dyDescent="0.2">
      <c r="E427" s="39"/>
    </row>
    <row r="428" spans="5:5" ht="19.5" x14ac:dyDescent="0.2">
      <c r="E428" s="39"/>
    </row>
    <row r="429" spans="5:5" ht="19.5" x14ac:dyDescent="0.2">
      <c r="E429" s="39"/>
    </row>
    <row r="430" spans="5:5" ht="19.5" x14ac:dyDescent="0.2">
      <c r="E430" s="39"/>
    </row>
    <row r="431" spans="5:5" ht="19.5" x14ac:dyDescent="0.2">
      <c r="E431" s="39"/>
    </row>
    <row r="432" spans="5:5" ht="19.5" x14ac:dyDescent="0.2">
      <c r="E432" s="39"/>
    </row>
    <row r="433" spans="5:5" ht="19.5" x14ac:dyDescent="0.2">
      <c r="E433" s="39"/>
    </row>
    <row r="434" spans="5:5" ht="19.5" x14ac:dyDescent="0.2">
      <c r="E434" s="39"/>
    </row>
    <row r="435" spans="5:5" ht="19.5" x14ac:dyDescent="0.2">
      <c r="E435" s="39"/>
    </row>
    <row r="436" spans="5:5" ht="19.5" x14ac:dyDescent="0.2">
      <c r="E436" s="39"/>
    </row>
    <row r="437" spans="5:5" ht="19.5" x14ac:dyDescent="0.2">
      <c r="E437" s="39"/>
    </row>
    <row r="438" spans="5:5" ht="19.5" x14ac:dyDescent="0.2">
      <c r="E438" s="39"/>
    </row>
    <row r="439" spans="5:5" ht="19.5" x14ac:dyDescent="0.2">
      <c r="E439" s="39"/>
    </row>
    <row r="440" spans="5:5" ht="19.5" x14ac:dyDescent="0.2">
      <c r="E440" s="39"/>
    </row>
    <row r="441" spans="5:5" ht="19.5" x14ac:dyDescent="0.2">
      <c r="E441" s="39"/>
    </row>
    <row r="442" spans="5:5" ht="19.5" x14ac:dyDescent="0.2">
      <c r="E442" s="39"/>
    </row>
    <row r="443" spans="5:5" ht="19.5" x14ac:dyDescent="0.2">
      <c r="E443" s="39"/>
    </row>
    <row r="444" spans="5:5" ht="19.5" x14ac:dyDescent="0.2">
      <c r="E444" s="39"/>
    </row>
    <row r="445" spans="5:5" ht="19.5" x14ac:dyDescent="0.2">
      <c r="E445" s="39"/>
    </row>
    <row r="446" spans="5:5" ht="19.5" x14ac:dyDescent="0.2">
      <c r="E446" s="39"/>
    </row>
    <row r="447" spans="5:5" ht="19.5" x14ac:dyDescent="0.2">
      <c r="E447" s="39"/>
    </row>
    <row r="448" spans="5:5" ht="19.5" x14ac:dyDescent="0.2">
      <c r="E448" s="39"/>
    </row>
    <row r="449" spans="5:5" ht="19.5" x14ac:dyDescent="0.2">
      <c r="E449" s="39"/>
    </row>
    <row r="450" spans="5:5" ht="19.5" x14ac:dyDescent="0.2">
      <c r="E450" s="39"/>
    </row>
    <row r="451" spans="5:5" ht="19.5" x14ac:dyDescent="0.2">
      <c r="E451" s="39"/>
    </row>
    <row r="452" spans="5:5" ht="19.5" x14ac:dyDescent="0.2">
      <c r="E452" s="39"/>
    </row>
    <row r="453" spans="5:5" ht="19.5" x14ac:dyDescent="0.2">
      <c r="E453" s="39"/>
    </row>
    <row r="454" spans="5:5" ht="19.5" x14ac:dyDescent="0.2">
      <c r="E454" s="39"/>
    </row>
    <row r="455" spans="5:5" ht="19.5" x14ac:dyDescent="0.2">
      <c r="E455" s="39"/>
    </row>
    <row r="456" spans="5:5" ht="19.5" x14ac:dyDescent="0.2">
      <c r="E456" s="39"/>
    </row>
    <row r="457" spans="5:5" ht="19.5" x14ac:dyDescent="0.2">
      <c r="E457" s="39"/>
    </row>
    <row r="458" spans="5:5" ht="19.5" x14ac:dyDescent="0.2">
      <c r="E458" s="39"/>
    </row>
    <row r="459" spans="5:5" ht="19.5" x14ac:dyDescent="0.2">
      <c r="E459" s="39"/>
    </row>
    <row r="460" spans="5:5" ht="19.5" x14ac:dyDescent="0.2">
      <c r="E460" s="39"/>
    </row>
    <row r="461" spans="5:5" ht="19.5" x14ac:dyDescent="0.2">
      <c r="E461" s="39"/>
    </row>
    <row r="462" spans="5:5" ht="19.5" x14ac:dyDescent="0.2">
      <c r="E462" s="39"/>
    </row>
    <row r="463" spans="5:5" ht="19.5" x14ac:dyDescent="0.2">
      <c r="E463" s="39"/>
    </row>
    <row r="464" spans="5:5" ht="19.5" x14ac:dyDescent="0.2">
      <c r="E464" s="39"/>
    </row>
    <row r="465" spans="5:5" ht="19.5" x14ac:dyDescent="0.2">
      <c r="E465" s="39"/>
    </row>
    <row r="466" spans="5:5" ht="19.5" x14ac:dyDescent="0.2">
      <c r="E466" s="39"/>
    </row>
    <row r="467" spans="5:5" ht="19.5" x14ac:dyDescent="0.2">
      <c r="E467" s="39"/>
    </row>
    <row r="468" spans="5:5" ht="19.5" x14ac:dyDescent="0.2">
      <c r="E468" s="39"/>
    </row>
    <row r="469" spans="5:5" ht="19.5" x14ac:dyDescent="0.2">
      <c r="E469" s="39"/>
    </row>
    <row r="470" spans="5:5" ht="19.5" x14ac:dyDescent="0.2">
      <c r="E470" s="39"/>
    </row>
    <row r="471" spans="5:5" ht="19.5" x14ac:dyDescent="0.2">
      <c r="E471" s="39"/>
    </row>
    <row r="472" spans="5:5" ht="19.5" x14ac:dyDescent="0.2">
      <c r="E472" s="39"/>
    </row>
    <row r="473" spans="5:5" ht="19.5" x14ac:dyDescent="0.2">
      <c r="E473" s="39"/>
    </row>
    <row r="474" spans="5:5" ht="19.5" x14ac:dyDescent="0.2">
      <c r="E474" s="39"/>
    </row>
    <row r="475" spans="5:5" ht="19.5" x14ac:dyDescent="0.2">
      <c r="E475" s="39"/>
    </row>
    <row r="476" spans="5:5" ht="19.5" x14ac:dyDescent="0.2">
      <c r="E476" s="39"/>
    </row>
    <row r="477" spans="5:5" ht="19.5" x14ac:dyDescent="0.2">
      <c r="E477" s="39"/>
    </row>
    <row r="478" spans="5:5" ht="19.5" x14ac:dyDescent="0.2">
      <c r="E478" s="39"/>
    </row>
    <row r="479" spans="5:5" ht="19.5" x14ac:dyDescent="0.2">
      <c r="E479" s="39"/>
    </row>
    <row r="480" spans="5:5" ht="19.5" x14ac:dyDescent="0.2">
      <c r="E480" s="39"/>
    </row>
    <row r="481" spans="5:5" ht="19.5" x14ac:dyDescent="0.2">
      <c r="E481" s="39"/>
    </row>
    <row r="482" spans="5:5" ht="19.5" x14ac:dyDescent="0.2">
      <c r="E482" s="39"/>
    </row>
    <row r="483" spans="5:5" ht="19.5" x14ac:dyDescent="0.2">
      <c r="E483" s="39"/>
    </row>
    <row r="484" spans="5:5" ht="19.5" x14ac:dyDescent="0.2">
      <c r="E484" s="39"/>
    </row>
    <row r="485" spans="5:5" ht="19.5" x14ac:dyDescent="0.2">
      <c r="E485" s="39"/>
    </row>
    <row r="486" spans="5:5" ht="19.5" x14ac:dyDescent="0.2">
      <c r="E486" s="39"/>
    </row>
    <row r="487" spans="5:5" ht="19.5" x14ac:dyDescent="0.2">
      <c r="E487" s="39"/>
    </row>
    <row r="488" spans="5:5" ht="19.5" x14ac:dyDescent="0.2">
      <c r="E488" s="39"/>
    </row>
    <row r="489" spans="5:5" ht="19.5" x14ac:dyDescent="0.2">
      <c r="E489" s="39"/>
    </row>
    <row r="490" spans="5:5" ht="19.5" x14ac:dyDescent="0.2">
      <c r="E490" s="39"/>
    </row>
    <row r="491" spans="5:5" ht="19.5" x14ac:dyDescent="0.2">
      <c r="E491" s="39"/>
    </row>
    <row r="492" spans="5:5" ht="19.5" x14ac:dyDescent="0.2">
      <c r="E492" s="39"/>
    </row>
    <row r="493" spans="5:5" ht="19.5" x14ac:dyDescent="0.2">
      <c r="E493" s="39"/>
    </row>
    <row r="494" spans="5:5" ht="19.5" x14ac:dyDescent="0.2">
      <c r="E494" s="39"/>
    </row>
    <row r="495" spans="5:5" ht="19.5" x14ac:dyDescent="0.2">
      <c r="E495" s="39"/>
    </row>
    <row r="496" spans="5:5" ht="19.5" x14ac:dyDescent="0.2">
      <c r="E496" s="39"/>
    </row>
    <row r="497" spans="5:5" ht="19.5" x14ac:dyDescent="0.2">
      <c r="E497" s="39"/>
    </row>
    <row r="498" spans="5:5" ht="19.5" x14ac:dyDescent="0.2">
      <c r="E498" s="39"/>
    </row>
    <row r="499" spans="5:5" ht="19.5" x14ac:dyDescent="0.2">
      <c r="E499" s="39"/>
    </row>
    <row r="500" spans="5:5" ht="19.5" x14ac:dyDescent="0.2">
      <c r="E500" s="39"/>
    </row>
    <row r="501" spans="5:5" ht="19.5" x14ac:dyDescent="0.2">
      <c r="E501" s="39"/>
    </row>
    <row r="502" spans="5:5" ht="19.5" x14ac:dyDescent="0.2">
      <c r="E502" s="39"/>
    </row>
    <row r="503" spans="5:5" ht="19.5" x14ac:dyDescent="0.2">
      <c r="E503" s="39"/>
    </row>
    <row r="504" spans="5:5" ht="19.5" x14ac:dyDescent="0.2">
      <c r="E504" s="39"/>
    </row>
  </sheetData>
  <mergeCells count="19">
    <mergeCell ref="G6:K6"/>
    <mergeCell ref="E1:K1"/>
    <mergeCell ref="D2:K2"/>
    <mergeCell ref="A4:K4"/>
    <mergeCell ref="A3:K3"/>
    <mergeCell ref="B42:C42"/>
    <mergeCell ref="B44:C44"/>
    <mergeCell ref="F41:I41"/>
    <mergeCell ref="F39:I39"/>
    <mergeCell ref="F42:I42"/>
    <mergeCell ref="A27:B27"/>
    <mergeCell ref="F6:F7"/>
    <mergeCell ref="A6:A7"/>
    <mergeCell ref="B6:B7"/>
    <mergeCell ref="C6:C7"/>
    <mergeCell ref="D6:D7"/>
    <mergeCell ref="E6:E7"/>
    <mergeCell ref="A14:B14"/>
    <mergeCell ref="A25:B25"/>
  </mergeCells>
  <phoneticPr fontId="54" type="noConversion"/>
  <printOptions horizontalCentered="1"/>
  <pageMargins left="0.78740157480314965" right="0" top="0.78740157480314965" bottom="0.39370078740157483" header="0.19685039370078741" footer="0.39370078740157483"/>
  <pageSetup paperSize="9" scale="44" firstPageNumber="0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35"/>
  <sheetViews>
    <sheetView view="pageBreakPreview" zoomScale="120" zoomScaleSheetLayoutView="120" zoomScalePageLayoutView="110" workbookViewId="0">
      <selection activeCell="E8" sqref="E8"/>
    </sheetView>
  </sheetViews>
  <sheetFormatPr defaultColWidth="9.140625" defaultRowHeight="12.75" x14ac:dyDescent="0.2"/>
  <cols>
    <col min="1" max="1" width="6.5703125" style="86" customWidth="1"/>
    <col min="2" max="2" width="41.5703125" style="86" customWidth="1"/>
    <col min="3" max="3" width="12.85546875" style="86" customWidth="1"/>
    <col min="4" max="4" width="15.28515625" style="86" customWidth="1"/>
    <col min="5" max="5" width="39.85546875" style="86" customWidth="1"/>
    <col min="6" max="1025" width="9.140625" style="86"/>
    <col min="1026" max="16384" width="9.140625" style="85"/>
  </cols>
  <sheetData>
    <row r="1" spans="1:1024" x14ac:dyDescent="0.2">
      <c r="A1" s="83"/>
      <c r="B1" s="83"/>
      <c r="C1" s="83"/>
      <c r="D1" s="84"/>
      <c r="E1" s="319" t="s">
        <v>35</v>
      </c>
      <c r="F1" s="83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</row>
    <row r="2" spans="1:1024" ht="12.75" customHeight="1" x14ac:dyDescent="0.25">
      <c r="A2" s="83"/>
      <c r="B2" s="83"/>
      <c r="C2" s="554" t="str">
        <f>'НАЧИНАТЬ С ЭТОГО'!B6</f>
        <v>к договору на выполнение СМР №____ от ______ 2026 года</v>
      </c>
      <c r="D2" s="554"/>
      <c r="E2" s="554"/>
      <c r="F2" s="83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</row>
    <row r="3" spans="1:1024" ht="24" customHeight="1" x14ac:dyDescent="0.2">
      <c r="A3" s="83"/>
      <c r="B3" s="87"/>
      <c r="C3" s="87"/>
      <c r="D3" s="87"/>
      <c r="E3" s="83"/>
      <c r="F3" s="83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4" ht="33" customHeight="1" x14ac:dyDescent="0.2">
      <c r="A4" s="555" t="s">
        <v>36</v>
      </c>
      <c r="B4" s="555"/>
      <c r="C4" s="555"/>
      <c r="D4" s="555"/>
      <c r="E4" s="555"/>
      <c r="F4" s="83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4" ht="60" customHeight="1" x14ac:dyDescent="0.2">
      <c r="A5" s="556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5" s="556"/>
      <c r="C5" s="556"/>
      <c r="D5" s="556"/>
      <c r="E5" s="556"/>
      <c r="F5" s="83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4" ht="6.75" customHeight="1" x14ac:dyDescent="0.2">
      <c r="A6" s="83"/>
      <c r="B6" s="83"/>
      <c r="C6" s="83"/>
      <c r="D6" s="83"/>
      <c r="E6" s="83"/>
      <c r="F6" s="83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4" s="90" customFormat="1" ht="38.25" customHeight="1" x14ac:dyDescent="0.2">
      <c r="A7" s="88" t="s">
        <v>2</v>
      </c>
      <c r="B7" s="88" t="s">
        <v>37</v>
      </c>
      <c r="C7" s="557" t="s">
        <v>38</v>
      </c>
      <c r="D7" s="557"/>
      <c r="E7" s="88" t="s">
        <v>39</v>
      </c>
      <c r="F7" s="89"/>
    </row>
    <row r="8" spans="1:1024" ht="109.5" customHeight="1" x14ac:dyDescent="0.2">
      <c r="A8" s="91" t="s">
        <v>159</v>
      </c>
      <c r="B8" s="422" t="s">
        <v>270</v>
      </c>
      <c r="C8" s="558" t="s">
        <v>271</v>
      </c>
      <c r="D8" s="558"/>
      <c r="E8" s="281" t="s">
        <v>156</v>
      </c>
      <c r="F8" s="83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</row>
    <row r="9" spans="1:1024" s="96" customFormat="1" ht="15.75" x14ac:dyDescent="0.2">
      <c r="A9" s="92"/>
      <c r="B9" s="92"/>
      <c r="C9" s="92"/>
      <c r="D9" s="92"/>
      <c r="E9" s="93"/>
      <c r="F9" s="94"/>
      <c r="G9" s="95"/>
      <c r="H9" s="95"/>
      <c r="J9" s="95"/>
      <c r="K9" s="95"/>
      <c r="L9" s="95"/>
      <c r="N9" s="97"/>
      <c r="O9" s="97"/>
      <c r="P9" s="98"/>
      <c r="R9" s="99"/>
      <c r="S9" s="99"/>
      <c r="T9" s="99"/>
      <c r="U9" s="99"/>
      <c r="V9" s="99"/>
      <c r="W9" s="99"/>
    </row>
    <row r="10" spans="1:1024" s="96" customFormat="1" ht="15" customHeight="1" x14ac:dyDescent="0.2">
      <c r="A10" s="92" t="s">
        <v>22</v>
      </c>
      <c r="B10" s="92"/>
      <c r="C10" s="92"/>
      <c r="D10" s="92" t="s">
        <v>23</v>
      </c>
      <c r="E10" s="93"/>
      <c r="F10" s="94"/>
      <c r="G10" s="95"/>
      <c r="H10" s="95"/>
      <c r="J10" s="95"/>
      <c r="K10" s="95"/>
      <c r="L10" s="95"/>
      <c r="N10" s="97"/>
      <c r="O10" s="97"/>
      <c r="P10" s="98"/>
      <c r="R10" s="99"/>
      <c r="S10" s="99"/>
      <c r="T10" s="99"/>
      <c r="U10" s="99"/>
      <c r="V10" s="99"/>
      <c r="W10" s="99"/>
    </row>
    <row r="11" spans="1:1024" s="96" customFormat="1" ht="15" customHeight="1" x14ac:dyDescent="0.2">
      <c r="A11" s="92"/>
      <c r="B11" s="92"/>
      <c r="C11" s="92"/>
      <c r="D11" s="92"/>
      <c r="E11" s="93"/>
      <c r="F11" s="94"/>
      <c r="G11" s="95"/>
      <c r="H11" s="95"/>
      <c r="J11" s="95"/>
      <c r="K11" s="95"/>
      <c r="L11" s="95"/>
      <c r="N11" s="97"/>
      <c r="O11" s="97"/>
      <c r="P11" s="98"/>
      <c r="R11" s="99"/>
      <c r="S11" s="99"/>
      <c r="T11" s="99"/>
      <c r="U11" s="99"/>
      <c r="V11" s="99"/>
      <c r="W11" s="99"/>
    </row>
    <row r="12" spans="1:1024" s="96" customFormat="1" ht="15" customHeight="1" x14ac:dyDescent="0.2">
      <c r="A12" s="92" t="str">
        <f>'НАЧИНАТЬ С ЭТОГО'!B9</f>
        <v>Генеральный директор</v>
      </c>
      <c r="B12" s="92"/>
      <c r="C12" s="92"/>
      <c r="D12" s="92" t="str">
        <f>'НАЧИНАТЬ С ЭТОГО'!B17</f>
        <v>Директор</v>
      </c>
      <c r="E12" s="93"/>
      <c r="F12" s="94"/>
      <c r="G12" s="95"/>
      <c r="H12" s="95"/>
      <c r="J12" s="95"/>
      <c r="K12" s="95"/>
      <c r="L12" s="95"/>
      <c r="N12" s="97"/>
      <c r="O12" s="97"/>
      <c r="P12" s="98"/>
      <c r="R12" s="99"/>
      <c r="S12" s="99"/>
      <c r="T12" s="99"/>
      <c r="U12" s="99"/>
      <c r="V12" s="99"/>
      <c r="W12" s="99"/>
    </row>
    <row r="13" spans="1:1024" s="96" customFormat="1" ht="3" customHeight="1" x14ac:dyDescent="0.2">
      <c r="A13" s="92"/>
      <c r="B13" s="92"/>
      <c r="C13" s="92"/>
      <c r="D13" s="92"/>
      <c r="E13" s="93"/>
      <c r="F13" s="94"/>
      <c r="G13" s="95"/>
      <c r="H13" s="95"/>
      <c r="J13" s="95"/>
      <c r="K13" s="95"/>
      <c r="L13" s="95"/>
      <c r="N13" s="97"/>
      <c r="O13" s="97"/>
      <c r="P13" s="98"/>
      <c r="R13" s="99"/>
      <c r="S13" s="99"/>
      <c r="T13" s="99"/>
      <c r="U13" s="99"/>
      <c r="V13" s="99"/>
      <c r="W13" s="99"/>
    </row>
    <row r="14" spans="1:1024" s="96" customFormat="1" ht="15" customHeight="1" x14ac:dyDescent="0.2">
      <c r="A14" s="92" t="s">
        <v>40</v>
      </c>
      <c r="B14" s="92"/>
      <c r="C14" s="92"/>
      <c r="D14" s="92" t="str">
        <f>'НАЧИНАТЬ С ЭТОГО'!B18</f>
        <v>_____________________________</v>
      </c>
      <c r="E14" s="93"/>
      <c r="F14" s="94"/>
      <c r="G14" s="95"/>
      <c r="H14" s="95"/>
      <c r="J14" s="95"/>
      <c r="K14" s="95"/>
      <c r="L14" s="95"/>
      <c r="N14" s="97"/>
      <c r="O14" s="97"/>
      <c r="P14" s="98"/>
      <c r="R14" s="99"/>
      <c r="S14" s="99"/>
      <c r="T14" s="99"/>
      <c r="U14" s="99"/>
      <c r="V14" s="99"/>
      <c r="W14" s="99"/>
    </row>
    <row r="15" spans="1:1024" s="96" customFormat="1" ht="8.25" customHeight="1" x14ac:dyDescent="0.25">
      <c r="A15" s="93"/>
      <c r="B15" s="100"/>
      <c r="C15" s="100"/>
      <c r="D15" s="92"/>
      <c r="E15" s="93"/>
      <c r="F15" s="94"/>
      <c r="G15" s="95"/>
      <c r="H15" s="95"/>
      <c r="J15" s="95"/>
      <c r="K15" s="95"/>
      <c r="L15" s="95"/>
      <c r="N15" s="97"/>
      <c r="O15" s="97"/>
      <c r="P15" s="98"/>
      <c r="R15" s="99"/>
      <c r="S15" s="99"/>
      <c r="T15" s="99"/>
      <c r="U15" s="99"/>
      <c r="V15" s="99"/>
      <c r="W15" s="99"/>
    </row>
    <row r="16" spans="1:1024" ht="15" customHeight="1" x14ac:dyDescent="0.25">
      <c r="A16" s="92" t="str">
        <f>'НАЧИНАТЬ С ЭТОГО'!B12</f>
        <v>__________________ А. О. Козырев</v>
      </c>
      <c r="B16" s="101"/>
      <c r="C16" s="101"/>
      <c r="D16" s="92" t="str">
        <f>'НАЧИНАТЬ С ЭТОГО'!B19</f>
        <v>_____________________</v>
      </c>
      <c r="E16" s="102"/>
      <c r="F16" s="103"/>
      <c r="G16" s="95"/>
      <c r="H16" s="95"/>
      <c r="J16" s="85"/>
      <c r="K16" s="95"/>
      <c r="L16" s="95"/>
      <c r="N16" s="97"/>
      <c r="O16" s="97"/>
      <c r="P16" s="98"/>
      <c r="R16" s="99"/>
      <c r="S16" s="99"/>
      <c r="T16" s="99"/>
      <c r="U16" s="99"/>
      <c r="V16" s="99"/>
      <c r="W16" s="99"/>
    </row>
    <row r="17" spans="1:23" ht="15" customHeight="1" x14ac:dyDescent="0.2">
      <c r="A17" s="92"/>
      <c r="B17" s="92"/>
      <c r="C17" s="92"/>
      <c r="D17" s="92"/>
      <c r="E17" s="104"/>
      <c r="F17" s="94"/>
      <c r="G17" s="95"/>
      <c r="H17" s="95"/>
      <c r="J17" s="95"/>
      <c r="K17" s="95"/>
      <c r="L17" s="95"/>
      <c r="N17" s="97"/>
      <c r="O17" s="97"/>
      <c r="P17" s="98"/>
      <c r="R17" s="99"/>
      <c r="S17" s="99"/>
      <c r="T17" s="99"/>
      <c r="U17" s="99"/>
      <c r="V17" s="99"/>
      <c r="W17" s="99"/>
    </row>
    <row r="18" spans="1:23" ht="15" customHeight="1" x14ac:dyDescent="0.2">
      <c r="A18" s="105" t="s">
        <v>263</v>
      </c>
      <c r="B18" s="92"/>
      <c r="C18" s="92"/>
      <c r="D18" s="105" t="s">
        <v>263</v>
      </c>
      <c r="E18" s="93"/>
      <c r="F18" s="106"/>
      <c r="G18" s="107"/>
      <c r="H18" s="107"/>
      <c r="J18" s="95"/>
      <c r="K18" s="95"/>
      <c r="L18" s="95"/>
      <c r="N18" s="97"/>
      <c r="O18" s="97"/>
      <c r="P18" s="98"/>
      <c r="W18" s="85"/>
    </row>
    <row r="19" spans="1:23" ht="15" customHeight="1" x14ac:dyDescent="0.2">
      <c r="A19" s="92"/>
      <c r="B19" s="92"/>
      <c r="C19" s="92"/>
      <c r="D19" s="92"/>
      <c r="E19" s="93"/>
      <c r="F19" s="108"/>
      <c r="G19" s="109"/>
      <c r="H19" s="109"/>
      <c r="J19" s="98"/>
      <c r="K19" s="98"/>
      <c r="L19" s="98"/>
      <c r="N19" s="109"/>
      <c r="O19" s="109"/>
      <c r="W19" s="110"/>
    </row>
    <row r="20" spans="1:23" ht="15.75" x14ac:dyDescent="0.25">
      <c r="A20" s="102"/>
      <c r="B20" s="102"/>
      <c r="C20" s="102"/>
      <c r="D20" s="102"/>
      <c r="E20" s="102"/>
      <c r="F20" s="111"/>
      <c r="H20" s="85"/>
    </row>
    <row r="21" spans="1:23" ht="15.75" x14ac:dyDescent="0.2">
      <c r="A21" s="92"/>
      <c r="B21" s="112"/>
      <c r="C21" s="112"/>
      <c r="D21" s="112"/>
      <c r="E21" s="112"/>
      <c r="F21" s="83"/>
      <c r="H21" s="113"/>
    </row>
    <row r="22" spans="1:23" ht="18.75" x14ac:dyDescent="0.2">
      <c r="A22" s="114"/>
      <c r="B22" s="115"/>
      <c r="C22" s="115"/>
      <c r="D22" s="115"/>
      <c r="E22" s="115"/>
      <c r="F22" s="83"/>
      <c r="H22" s="85"/>
    </row>
    <row r="23" spans="1:23" ht="18.75" x14ac:dyDescent="0.2">
      <c r="A23" s="114"/>
      <c r="B23" s="116"/>
      <c r="C23" s="116"/>
      <c r="D23" s="116"/>
      <c r="E23" s="115"/>
      <c r="F23" s="83"/>
      <c r="H23" s="85"/>
    </row>
    <row r="24" spans="1:23" ht="18.75" x14ac:dyDescent="0.2">
      <c r="A24" s="115"/>
      <c r="B24" s="115"/>
      <c r="C24" s="115"/>
      <c r="D24" s="115"/>
      <c r="E24" s="115"/>
      <c r="F24" s="83"/>
      <c r="H24" s="85"/>
    </row>
    <row r="25" spans="1:23" ht="18.75" x14ac:dyDescent="0.2">
      <c r="A25" s="115"/>
      <c r="B25" s="115"/>
      <c r="C25" s="115"/>
      <c r="D25" s="115"/>
      <c r="E25" s="115"/>
      <c r="F25" s="83"/>
      <c r="H25" s="85"/>
    </row>
    <row r="26" spans="1:23" x14ac:dyDescent="0.2">
      <c r="A26" s="83"/>
      <c r="B26" s="83"/>
      <c r="C26" s="83"/>
      <c r="D26" s="83"/>
      <c r="E26" s="83"/>
      <c r="F26" s="83"/>
      <c r="H26" s="85"/>
    </row>
    <row r="27" spans="1:23" x14ac:dyDescent="0.2">
      <c r="A27" s="83"/>
      <c r="B27" s="83"/>
      <c r="C27" s="83"/>
      <c r="D27" s="83"/>
      <c r="E27" s="83"/>
      <c r="F27" s="83"/>
      <c r="H27" s="85"/>
    </row>
    <row r="28" spans="1:23" x14ac:dyDescent="0.2">
      <c r="A28" s="83"/>
      <c r="B28" s="83"/>
      <c r="C28" s="83"/>
      <c r="D28" s="83"/>
      <c r="E28" s="83"/>
      <c r="F28" s="83"/>
      <c r="H28" s="85"/>
    </row>
    <row r="29" spans="1:23" x14ac:dyDescent="0.2">
      <c r="A29" s="83"/>
      <c r="B29" s="83"/>
      <c r="C29" s="83"/>
      <c r="D29" s="83"/>
      <c r="E29" s="83"/>
      <c r="F29" s="83"/>
      <c r="H29" s="113"/>
    </row>
    <row r="30" spans="1:23" x14ac:dyDescent="0.2">
      <c r="A30" s="83"/>
      <c r="B30" s="83"/>
      <c r="C30" s="83"/>
      <c r="D30" s="83"/>
      <c r="E30" s="83"/>
      <c r="F30" s="83"/>
      <c r="H30" s="85"/>
    </row>
    <row r="31" spans="1:23" x14ac:dyDescent="0.2">
      <c r="A31" s="83"/>
      <c r="B31" s="83"/>
      <c r="C31" s="83"/>
      <c r="D31" s="83"/>
      <c r="E31" s="83"/>
      <c r="F31" s="83"/>
      <c r="H31" s="85"/>
    </row>
    <row r="32" spans="1:23" x14ac:dyDescent="0.2">
      <c r="A32" s="83"/>
      <c r="B32" s="83"/>
      <c r="C32" s="83"/>
      <c r="D32" s="83"/>
      <c r="E32" s="83"/>
      <c r="F32" s="83"/>
      <c r="H32" s="85"/>
    </row>
    <row r="33" spans="1:8" x14ac:dyDescent="0.2">
      <c r="A33" s="83"/>
      <c r="B33" s="83"/>
      <c r="C33" s="83"/>
      <c r="D33" s="83"/>
      <c r="E33" s="83"/>
      <c r="F33" s="83"/>
      <c r="H33" s="113"/>
    </row>
    <row r="34" spans="1:8" x14ac:dyDescent="0.2">
      <c r="A34" s="83"/>
      <c r="B34" s="83"/>
      <c r="C34" s="83"/>
      <c r="D34" s="83"/>
      <c r="E34" s="83"/>
      <c r="F34" s="83"/>
      <c r="H34" s="113"/>
    </row>
    <row r="35" spans="1:8" x14ac:dyDescent="0.2">
      <c r="A35" s="83"/>
      <c r="B35" s="83"/>
      <c r="C35" s="83"/>
      <c r="D35" s="83"/>
      <c r="E35" s="83"/>
      <c r="F35" s="83"/>
      <c r="H35" s="113"/>
    </row>
  </sheetData>
  <mergeCells count="5">
    <mergeCell ref="C2:E2"/>
    <mergeCell ref="A4:E4"/>
    <mergeCell ref="A5:E5"/>
    <mergeCell ref="C7:D7"/>
    <mergeCell ref="C8:D8"/>
  </mergeCells>
  <printOptions horizontalCentered="1"/>
  <pageMargins left="0.78740157480314965" right="0.19685039370078741" top="0.78740157480314965" bottom="0.39370078740157483" header="0.51181102362204722" footer="0.15748031496062992"/>
  <pageSetup paperSize="9" scale="81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AMG24"/>
  <sheetViews>
    <sheetView view="pageBreakPreview" zoomScale="80" zoomScalePageLayoutView="80" workbookViewId="0">
      <selection activeCell="G14" sqref="G14"/>
    </sheetView>
  </sheetViews>
  <sheetFormatPr defaultColWidth="9.140625" defaultRowHeight="18" x14ac:dyDescent="0.25"/>
  <cols>
    <col min="1" max="1" width="9.140625" style="136"/>
    <col min="2" max="2" width="51.28515625" style="136" customWidth="1"/>
    <col min="3" max="3" width="13.140625" style="136" customWidth="1"/>
    <col min="4" max="4" width="18.28515625" style="137" customWidth="1"/>
    <col min="5" max="5" width="15.5703125" style="136" customWidth="1"/>
    <col min="6" max="6" width="18.42578125" style="136" customWidth="1"/>
    <col min="7" max="7" width="19.7109375" style="136" customWidth="1"/>
    <col min="8" max="8" width="24.5703125" style="136" customWidth="1"/>
    <col min="9" max="10" width="24.42578125" style="136" customWidth="1"/>
    <col min="11" max="11" width="2.5703125" style="85" customWidth="1"/>
    <col min="12" max="12" width="9.140625" style="85" hidden="1" customWidth="1"/>
    <col min="13" max="22" width="9.140625" style="85"/>
    <col min="23" max="1021" width="9.140625" style="121"/>
    <col min="1022" max="16384" width="9.140625" style="85"/>
  </cols>
  <sheetData>
    <row r="1" spans="1:1021" s="120" customFormat="1" ht="20.25" x14ac:dyDescent="0.2">
      <c r="A1" s="117"/>
      <c r="B1" s="117"/>
      <c r="C1" s="117"/>
      <c r="D1" s="118"/>
      <c r="E1" s="438"/>
      <c r="F1" s="438"/>
      <c r="G1" s="438"/>
      <c r="H1" s="559" t="s">
        <v>152</v>
      </c>
      <c r="I1" s="559"/>
      <c r="J1" s="55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1021" s="119" customFormat="1" ht="18.75" customHeight="1" x14ac:dyDescent="0.2">
      <c r="A2" s="117"/>
      <c r="B2" s="117"/>
      <c r="C2" s="117"/>
      <c r="D2" s="118"/>
      <c r="E2" s="560" t="str">
        <f>'НАЧИНАТЬ С ЭТОГО'!B6</f>
        <v>к договору на выполнение СМР №____ от ______ 2026 года</v>
      </c>
      <c r="F2" s="560"/>
      <c r="G2" s="560"/>
      <c r="H2" s="560"/>
      <c r="I2" s="560"/>
      <c r="J2" s="560"/>
    </row>
    <row r="3" spans="1:1021" ht="17.25" customHeight="1" x14ac:dyDescent="0.2">
      <c r="A3" s="117"/>
      <c r="B3" s="117"/>
      <c r="C3" s="117"/>
      <c r="D3" s="118"/>
      <c r="E3" s="117"/>
      <c r="F3" s="117"/>
      <c r="G3" s="117"/>
      <c r="H3" s="117"/>
      <c r="I3" s="117"/>
      <c r="J3" s="117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</row>
    <row r="4" spans="1:1021" ht="23.25" customHeight="1" x14ac:dyDescent="0.2">
      <c r="A4" s="561" t="s">
        <v>41</v>
      </c>
      <c r="B4" s="561"/>
      <c r="C4" s="561"/>
      <c r="D4" s="561"/>
      <c r="E4" s="561"/>
      <c r="F4" s="561"/>
      <c r="G4" s="561"/>
      <c r="H4" s="561"/>
      <c r="I4" s="561"/>
      <c r="J4" s="561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</row>
    <row r="5" spans="1:1021" ht="61.5" customHeight="1" x14ac:dyDescent="0.2">
      <c r="A5" s="565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5" s="565"/>
      <c r="C5" s="565"/>
      <c r="D5" s="565"/>
      <c r="E5" s="565"/>
      <c r="F5" s="565"/>
      <c r="G5" s="565"/>
      <c r="H5" s="565"/>
      <c r="I5" s="565"/>
      <c r="J5" s="565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</row>
    <row r="6" spans="1:1021" ht="18.75" x14ac:dyDescent="0.2">
      <c r="A6" s="117"/>
      <c r="B6" s="117"/>
      <c r="C6" s="117"/>
      <c r="D6" s="118"/>
      <c r="E6" s="117"/>
      <c r="F6" s="117"/>
      <c r="G6" s="117"/>
      <c r="H6" s="117"/>
      <c r="I6" s="117"/>
      <c r="J6" s="117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</row>
    <row r="7" spans="1:1021" ht="26.25" customHeight="1" x14ac:dyDescent="0.2">
      <c r="A7" s="562" t="s">
        <v>2</v>
      </c>
      <c r="B7" s="563" t="s">
        <v>10</v>
      </c>
      <c r="C7" s="562" t="s">
        <v>11</v>
      </c>
      <c r="D7" s="562" t="s">
        <v>42</v>
      </c>
      <c r="E7" s="562" t="s">
        <v>43</v>
      </c>
      <c r="F7" s="562"/>
      <c r="G7" s="562"/>
      <c r="H7" s="564" t="s">
        <v>247</v>
      </c>
      <c r="I7" s="564"/>
      <c r="J7" s="564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F7" s="85"/>
      <c r="AMG7" s="85"/>
    </row>
    <row r="8" spans="1:1021" ht="33.75" customHeight="1" x14ac:dyDescent="0.2">
      <c r="A8" s="562"/>
      <c r="B8" s="563"/>
      <c r="C8" s="562"/>
      <c r="D8" s="562"/>
      <c r="E8" s="304" t="s">
        <v>44</v>
      </c>
      <c r="F8" s="304" t="s">
        <v>45</v>
      </c>
      <c r="G8" s="304" t="s">
        <v>46</v>
      </c>
      <c r="H8" s="305" t="s">
        <v>265</v>
      </c>
      <c r="I8" s="305" t="s">
        <v>268</v>
      </c>
      <c r="J8" s="305" t="s">
        <v>269</v>
      </c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G8" s="85"/>
    </row>
    <row r="9" spans="1:1021" ht="33.75" customHeight="1" x14ac:dyDescent="0.2">
      <c r="A9" s="304">
        <f>Прил2!A10</f>
        <v>1</v>
      </c>
      <c r="B9" s="75"/>
      <c r="C9" s="76"/>
      <c r="D9" s="76"/>
      <c r="E9" s="326"/>
      <c r="F9" s="325"/>
      <c r="G9" s="327">
        <f>F9-E9+1</f>
        <v>1</v>
      </c>
      <c r="H9" s="306"/>
      <c r="I9" s="306"/>
      <c r="J9" s="306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G9" s="85"/>
    </row>
    <row r="10" spans="1:1021" ht="33.75" customHeight="1" x14ac:dyDescent="0.2">
      <c r="A10" s="304">
        <v>2</v>
      </c>
      <c r="B10" s="75"/>
      <c r="C10" s="76"/>
      <c r="D10" s="76"/>
      <c r="E10" s="326"/>
      <c r="F10" s="325"/>
      <c r="G10" s="327">
        <f>F10-E10+1</f>
        <v>1</v>
      </c>
      <c r="H10" s="306"/>
      <c r="I10" s="306"/>
      <c r="J10" s="306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G10" s="85"/>
    </row>
    <row r="11" spans="1:1021" ht="33.75" customHeight="1" x14ac:dyDescent="0.2">
      <c r="A11" s="304">
        <f>Прил2!A12</f>
        <v>3</v>
      </c>
      <c r="B11" s="75"/>
      <c r="C11" s="76"/>
      <c r="D11" s="76"/>
      <c r="E11" s="326"/>
      <c r="F11" s="325"/>
      <c r="G11" s="327">
        <f>F11-E11+1</f>
        <v>1</v>
      </c>
      <c r="H11" s="306"/>
      <c r="I11" s="306"/>
      <c r="J11" s="306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G11" s="85"/>
    </row>
    <row r="12" spans="1:1021" ht="33.75" customHeight="1" x14ac:dyDescent="0.2">
      <c r="A12" s="304">
        <f>Прил2!A13</f>
        <v>4</v>
      </c>
      <c r="B12" s="75"/>
      <c r="C12" s="76"/>
      <c r="D12" s="76"/>
      <c r="E12" s="326"/>
      <c r="F12" s="325"/>
      <c r="G12" s="327">
        <f>F12-E12+1</f>
        <v>1</v>
      </c>
      <c r="H12" s="306"/>
      <c r="I12" s="306"/>
      <c r="J12" s="306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G12" s="85"/>
    </row>
    <row r="13" spans="1:1021" ht="33.75" customHeight="1" x14ac:dyDescent="0.2">
      <c r="A13" s="304" t="s">
        <v>208</v>
      </c>
      <c r="B13" s="75"/>
      <c r="C13" s="76"/>
      <c r="D13" s="76"/>
      <c r="E13" s="326"/>
      <c r="F13" s="325"/>
      <c r="G13" s="327">
        <f>F13-E13+1</f>
        <v>1</v>
      </c>
      <c r="H13" s="306"/>
      <c r="I13" s="306"/>
      <c r="J13" s="306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G13" s="85"/>
    </row>
    <row r="14" spans="1:1021" s="126" customFormat="1" ht="18.75" x14ac:dyDescent="0.2">
      <c r="A14" s="114"/>
      <c r="B14" s="117"/>
      <c r="C14" s="122"/>
      <c r="D14" s="123"/>
      <c r="E14" s="117"/>
      <c r="F14" s="117"/>
      <c r="G14" s="117"/>
      <c r="H14" s="117"/>
      <c r="I14" s="124"/>
      <c r="J14" s="124"/>
      <c r="K14" s="124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</row>
    <row r="15" spans="1:1021" ht="14.1" customHeight="1" x14ac:dyDescent="0.2">
      <c r="A15" s="114"/>
      <c r="B15" s="114" t="str">
        <f>'[1]НАЧИНАТЬ С ЭТОГО'!B22</f>
        <v>ЗАКАЗЧИК:</v>
      </c>
      <c r="C15" s="127"/>
      <c r="D15" s="123"/>
      <c r="E15" s="117"/>
      <c r="F15" s="85"/>
      <c r="G15" s="85"/>
      <c r="H15" s="129" t="str">
        <f>'[1]НАЧИНАТЬ С ЭТОГО'!B24</f>
        <v>ПОДРЯДЧИК:</v>
      </c>
      <c r="I15" s="129"/>
      <c r="J15" s="129"/>
      <c r="K15" s="124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1021" ht="14.1" customHeight="1" x14ac:dyDescent="0.25">
      <c r="A16" s="114"/>
      <c r="B16" s="114"/>
      <c r="C16" s="127"/>
      <c r="D16" s="123"/>
      <c r="E16" s="117"/>
      <c r="F16" s="85"/>
      <c r="G16" s="85"/>
      <c r="H16" s="128"/>
      <c r="I16" s="114"/>
      <c r="J16" s="114"/>
      <c r="K16" s="124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</row>
    <row r="17" spans="1:1021" ht="18.75" x14ac:dyDescent="0.2">
      <c r="A17" s="114"/>
      <c r="B17" s="114" t="str">
        <f>'НАЧИНАТЬ С ЭТОГО'!B9</f>
        <v>Генеральный директор</v>
      </c>
      <c r="C17" s="127"/>
      <c r="D17" s="123"/>
      <c r="E17" s="117"/>
      <c r="F17" s="85"/>
      <c r="G17" s="85"/>
      <c r="H17" s="129" t="str">
        <f>'НАЧИНАТЬ С ЭТОГО'!B17</f>
        <v>Директор</v>
      </c>
      <c r="I17" s="129"/>
      <c r="J17" s="129"/>
      <c r="K17" s="124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1021" ht="14.1" customHeight="1" x14ac:dyDescent="0.25">
      <c r="A18" s="114"/>
      <c r="B18" s="114"/>
      <c r="C18" s="127"/>
      <c r="D18" s="123"/>
      <c r="E18" s="117"/>
      <c r="F18" s="85"/>
      <c r="G18" s="85"/>
      <c r="H18" s="128"/>
      <c r="I18" s="114"/>
      <c r="J18" s="114"/>
      <c r="K18" s="124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</row>
    <row r="19" spans="1:1021" ht="14.1" customHeight="1" x14ac:dyDescent="0.2">
      <c r="A19" s="114"/>
      <c r="B19" s="114" t="s">
        <v>40</v>
      </c>
      <c r="C19" s="127"/>
      <c r="D19" s="123"/>
      <c r="E19" s="117"/>
      <c r="F19" s="85"/>
      <c r="G19" s="85"/>
      <c r="H19" s="129" t="str">
        <f>'НАЧИНАТЬ С ЭТОГО'!B18</f>
        <v>_____________________________</v>
      </c>
      <c r="I19" s="129"/>
      <c r="J19" s="129"/>
      <c r="K19" s="124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1021" ht="14.1" customHeight="1" x14ac:dyDescent="0.25">
      <c r="A20" s="129"/>
      <c r="B20" s="114"/>
      <c r="C20" s="127"/>
      <c r="D20" s="123"/>
      <c r="E20" s="117"/>
      <c r="F20" s="85"/>
      <c r="G20" s="85"/>
      <c r="H20" s="128"/>
      <c r="I20" s="114"/>
      <c r="J20" s="114"/>
      <c r="K20" s="124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1:1021" ht="18.75" x14ac:dyDescent="0.3">
      <c r="A21" s="114"/>
      <c r="B21" s="130" t="str">
        <f>'НАЧИНАТЬ С ЭТОГО'!B12</f>
        <v>__________________ А. О. Козырев</v>
      </c>
      <c r="C21" s="131"/>
      <c r="D21" s="123"/>
      <c r="E21" s="117"/>
      <c r="F21" s="85"/>
      <c r="G21" s="85"/>
      <c r="H21" s="129" t="str">
        <f>'НАЧИНАТЬ С ЭТОГО'!B19</f>
        <v>_____________________</v>
      </c>
      <c r="I21" s="129"/>
      <c r="J21" s="129"/>
      <c r="K21" s="124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1021" ht="18.75" x14ac:dyDescent="0.25">
      <c r="A22" s="114"/>
      <c r="B22" s="114"/>
      <c r="C22" s="127"/>
      <c r="D22" s="123"/>
      <c r="E22" s="117"/>
      <c r="F22" s="85"/>
      <c r="G22" s="85"/>
      <c r="H22" s="128"/>
      <c r="I22" s="114"/>
      <c r="J22" s="114"/>
      <c r="K22" s="124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</row>
    <row r="23" spans="1:1021" ht="18.75" x14ac:dyDescent="0.2">
      <c r="A23" s="114"/>
      <c r="B23" s="132" t="s">
        <v>263</v>
      </c>
      <c r="C23" s="127"/>
      <c r="D23" s="133"/>
      <c r="E23" s="114"/>
      <c r="F23" s="85"/>
      <c r="G23" s="85"/>
      <c r="H23" s="320" t="s">
        <v>263</v>
      </c>
      <c r="I23" s="320"/>
      <c r="J23" s="320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1021" x14ac:dyDescent="0.25">
      <c r="A24" s="134"/>
      <c r="B24" s="134"/>
      <c r="C24" s="134"/>
      <c r="D24" s="135"/>
      <c r="E24" s="134"/>
      <c r="F24" s="134"/>
      <c r="G24" s="134"/>
      <c r="H24" s="134"/>
      <c r="I24" s="134"/>
      <c r="J24" s="134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</row>
  </sheetData>
  <mergeCells count="10">
    <mergeCell ref="H1:J1"/>
    <mergeCell ref="E2:J2"/>
    <mergeCell ref="A4:J4"/>
    <mergeCell ref="A7:A8"/>
    <mergeCell ref="B7:B8"/>
    <mergeCell ref="C7:C8"/>
    <mergeCell ref="D7:D8"/>
    <mergeCell ref="E7:G7"/>
    <mergeCell ref="H7:J7"/>
    <mergeCell ref="A5:J5"/>
  </mergeCells>
  <phoneticPr fontId="54" type="noConversion"/>
  <printOptions horizontalCentered="1"/>
  <pageMargins left="0.78740157480314965" right="0.19685039370078741" top="0.78740157480314965" bottom="0.78740157480314965" header="0.43307086614173229" footer="0.15748031496062992"/>
  <pageSetup paperSize="9" scale="42" firstPageNumber="0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AQ84"/>
  <sheetViews>
    <sheetView view="pageBreakPreview" zoomScaleSheetLayoutView="100" zoomScalePageLayoutView="90" workbookViewId="0">
      <selection activeCell="L34" sqref="L34"/>
    </sheetView>
  </sheetViews>
  <sheetFormatPr defaultColWidth="9.140625" defaultRowHeight="12.75" x14ac:dyDescent="0.2"/>
  <cols>
    <col min="1" max="1" width="6.140625" style="85" customWidth="1"/>
    <col min="2" max="2" width="20.85546875" style="85" customWidth="1"/>
    <col min="3" max="3" width="6.7109375" style="85" customWidth="1"/>
    <col min="4" max="4" width="7.7109375" style="85" customWidth="1"/>
    <col min="5" max="5" width="5.42578125" style="85" customWidth="1"/>
    <col min="6" max="6" width="4.85546875" style="85" customWidth="1"/>
    <col min="7" max="7" width="4" style="85" customWidth="1"/>
    <col min="8" max="8" width="4.28515625" style="85" customWidth="1"/>
    <col min="9" max="9" width="3.7109375" style="85" customWidth="1"/>
    <col min="10" max="10" width="4.28515625" style="85" customWidth="1"/>
    <col min="11" max="11" width="4.140625" style="85" customWidth="1"/>
    <col min="12" max="12" width="9.140625" style="85"/>
    <col min="13" max="13" width="4.5703125" style="85" customWidth="1"/>
    <col min="14" max="14" width="5" style="85" customWidth="1"/>
    <col min="15" max="15" width="4.7109375" style="85" customWidth="1"/>
    <col min="16" max="16" width="4.28515625" style="85" customWidth="1"/>
    <col min="17" max="17" width="4.5703125" style="85" customWidth="1"/>
    <col min="18" max="18" width="4.42578125" style="85" customWidth="1"/>
    <col min="19" max="19" width="4.7109375" style="85" customWidth="1"/>
    <col min="20" max="22" width="4.5703125" style="85" customWidth="1"/>
    <col min="23" max="23" width="4.7109375" style="85" customWidth="1"/>
    <col min="24" max="24" width="4" style="85" customWidth="1"/>
    <col min="25" max="25" width="4.7109375" style="85" customWidth="1"/>
    <col min="26" max="26" width="4.28515625" style="85" customWidth="1"/>
    <col min="27" max="27" width="5" style="85" customWidth="1"/>
    <col min="28" max="28" width="4.5703125" style="85" customWidth="1"/>
    <col min="29" max="29" width="5" style="85" customWidth="1"/>
    <col min="30" max="31" width="4.5703125" style="85" customWidth="1"/>
    <col min="32" max="32" width="5.140625" style="85" customWidth="1"/>
    <col min="33" max="33" width="4.85546875" style="85" customWidth="1"/>
    <col min="34" max="34" width="5.28515625" style="85" customWidth="1"/>
    <col min="35" max="35" width="4.7109375" style="85" customWidth="1"/>
    <col min="36" max="36" width="4.5703125" style="85" customWidth="1"/>
    <col min="37" max="39" width="4.7109375" style="85" customWidth="1"/>
    <col min="40" max="40" width="5.140625" style="85" customWidth="1"/>
    <col min="41" max="41" width="4.140625" style="85" customWidth="1"/>
    <col min="42" max="42" width="4.5703125" style="85" customWidth="1"/>
    <col min="43" max="43" width="4.85546875" style="85" customWidth="1"/>
    <col min="44" max="16384" width="9.140625" style="85"/>
  </cols>
  <sheetData>
    <row r="1" spans="1:43" ht="15.75" x14ac:dyDescent="0.25">
      <c r="S1" s="138"/>
      <c r="T1" s="138"/>
      <c r="AC1" s="439"/>
      <c r="AD1" s="439"/>
      <c r="AE1" s="439"/>
      <c r="AF1" s="571" t="s">
        <v>47</v>
      </c>
      <c r="AG1" s="571"/>
      <c r="AH1" s="571"/>
      <c r="AI1" s="571"/>
      <c r="AJ1" s="571"/>
      <c r="AK1" s="571"/>
      <c r="AL1" s="571"/>
      <c r="AM1" s="571"/>
      <c r="AN1" s="571"/>
      <c r="AO1" s="571"/>
      <c r="AP1" s="571"/>
    </row>
    <row r="2" spans="1:43" ht="12.75" customHeight="1" x14ac:dyDescent="0.25">
      <c r="H2" s="111" t="s">
        <v>48</v>
      </c>
      <c r="O2" s="139"/>
      <c r="P2" s="139"/>
      <c r="R2" s="139"/>
      <c r="S2" s="139"/>
      <c r="T2" s="139"/>
      <c r="U2" s="140"/>
      <c r="AC2" s="571" t="str">
        <f>'НАЧИНАТЬ С ЭТОГО'!B6</f>
        <v>к договору на выполнение СМР №____ от ______ 2026 года</v>
      </c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  <c r="AP2" s="571"/>
    </row>
    <row r="3" spans="1:43" ht="15" x14ac:dyDescent="0.2">
      <c r="G3" s="111" t="s">
        <v>48</v>
      </c>
      <c r="H3" s="111" t="s">
        <v>48</v>
      </c>
      <c r="I3" s="111" t="s">
        <v>48</v>
      </c>
      <c r="AC3" s="439"/>
      <c r="AD3" s="439"/>
      <c r="AE3" s="439"/>
      <c r="AF3" s="439"/>
      <c r="AG3" s="439"/>
      <c r="AH3" s="439"/>
      <c r="AI3" s="439"/>
      <c r="AJ3" s="439"/>
      <c r="AK3" s="439"/>
      <c r="AL3" s="439"/>
      <c r="AM3" s="439"/>
      <c r="AN3" s="439"/>
      <c r="AO3" s="439"/>
      <c r="AP3" s="439"/>
    </row>
    <row r="4" spans="1:43" ht="24.75" customHeight="1" x14ac:dyDescent="0.2">
      <c r="A4" s="570" t="s">
        <v>49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  <c r="R4" s="570"/>
      <c r="S4" s="570"/>
      <c r="T4" s="570"/>
      <c r="U4" s="570"/>
      <c r="V4" s="570"/>
      <c r="W4" s="570"/>
      <c r="X4" s="570"/>
      <c r="Y4" s="570"/>
      <c r="Z4" s="570"/>
      <c r="AA4" s="570"/>
      <c r="AB4" s="570"/>
      <c r="AC4" s="570"/>
      <c r="AD4" s="570"/>
      <c r="AE4" s="570"/>
      <c r="AF4" s="570"/>
      <c r="AG4" s="570"/>
      <c r="AH4" s="570"/>
      <c r="AI4" s="570"/>
      <c r="AJ4" s="570"/>
      <c r="AK4" s="570"/>
      <c r="AL4" s="570"/>
      <c r="AM4" s="570"/>
      <c r="AN4" s="570"/>
      <c r="AO4" s="570"/>
    </row>
    <row r="5" spans="1:43" ht="26.25" customHeight="1" x14ac:dyDescent="0.2">
      <c r="A5" s="569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5" s="569"/>
      <c r="C5" s="569"/>
      <c r="D5" s="569"/>
      <c r="E5" s="569"/>
      <c r="F5" s="569"/>
      <c r="G5" s="569"/>
      <c r="H5" s="569"/>
      <c r="I5" s="569"/>
      <c r="J5" s="569"/>
      <c r="K5" s="569"/>
      <c r="L5" s="569"/>
      <c r="M5" s="569"/>
      <c r="N5" s="569"/>
      <c r="O5" s="569"/>
      <c r="P5" s="569"/>
      <c r="Q5" s="569"/>
      <c r="R5" s="569"/>
      <c r="S5" s="569"/>
      <c r="T5" s="569"/>
      <c r="U5" s="569"/>
      <c r="V5" s="569"/>
      <c r="W5" s="569"/>
      <c r="X5" s="569"/>
      <c r="Y5" s="569"/>
      <c r="Z5" s="569"/>
      <c r="AA5" s="569"/>
      <c r="AB5" s="569"/>
      <c r="AC5" s="569"/>
      <c r="AD5" s="569"/>
      <c r="AE5" s="569"/>
      <c r="AF5" s="569"/>
      <c r="AG5" s="569"/>
      <c r="AH5" s="569"/>
      <c r="AI5" s="569"/>
      <c r="AJ5" s="569"/>
      <c r="AK5" s="569"/>
      <c r="AL5" s="569"/>
      <c r="AM5" s="569"/>
      <c r="AN5" s="569"/>
      <c r="AO5" s="569"/>
      <c r="AP5" s="569"/>
    </row>
    <row r="6" spans="1:43" ht="14.25" x14ac:dyDescent="0.2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43" ht="15.75" customHeight="1" x14ac:dyDescent="0.2">
      <c r="A7" s="328"/>
      <c r="B7" s="329"/>
      <c r="C7" s="328"/>
      <c r="D7" s="330"/>
      <c r="E7" s="328"/>
      <c r="F7" s="328"/>
      <c r="G7" s="328"/>
      <c r="H7" s="328"/>
      <c r="I7" s="328"/>
      <c r="J7" s="328"/>
      <c r="K7" s="328"/>
      <c r="L7" s="328"/>
      <c r="M7" s="331"/>
      <c r="N7" s="331"/>
      <c r="O7" s="331"/>
      <c r="P7" s="331"/>
      <c r="Q7" s="331"/>
      <c r="R7" s="331"/>
      <c r="S7" s="331"/>
      <c r="T7" s="331"/>
      <c r="U7" s="331"/>
      <c r="V7" s="331"/>
      <c r="W7" s="331"/>
      <c r="X7" s="331"/>
      <c r="Y7" s="331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1"/>
      <c r="AO7" s="331"/>
    </row>
    <row r="8" spans="1:43" x14ac:dyDescent="0.2">
      <c r="D8" s="111" t="s">
        <v>48</v>
      </c>
      <c r="E8" s="138" t="s">
        <v>50</v>
      </c>
      <c r="F8" s="573" t="s">
        <v>268</v>
      </c>
      <c r="G8" s="573"/>
      <c r="H8" s="573"/>
      <c r="I8" s="573"/>
      <c r="J8" s="138" t="s">
        <v>248</v>
      </c>
      <c r="K8" s="138"/>
      <c r="L8" s="138"/>
      <c r="M8" s="138"/>
      <c r="Q8" s="111"/>
      <c r="R8" s="111"/>
      <c r="S8" s="111"/>
      <c r="T8" s="111"/>
      <c r="U8" s="111"/>
      <c r="AE8" s="111" t="s">
        <v>249</v>
      </c>
    </row>
    <row r="9" spans="1:43" s="111" customFormat="1" x14ac:dyDescent="0.2"/>
    <row r="10" spans="1:43" ht="30" customHeight="1" x14ac:dyDescent="0.2">
      <c r="A10" s="566" t="s">
        <v>51</v>
      </c>
      <c r="B10" s="531" t="s">
        <v>52</v>
      </c>
      <c r="C10" s="566" t="s">
        <v>53</v>
      </c>
      <c r="D10" s="566" t="s">
        <v>12</v>
      </c>
      <c r="E10" s="572" t="s">
        <v>55</v>
      </c>
      <c r="F10" s="572"/>
      <c r="G10" s="566" t="s">
        <v>56</v>
      </c>
      <c r="H10" s="566"/>
      <c r="I10" s="566"/>
      <c r="J10" s="572" t="s">
        <v>57</v>
      </c>
      <c r="K10" s="572"/>
      <c r="L10" s="566" t="s">
        <v>268</v>
      </c>
      <c r="M10" s="566"/>
      <c r="N10" s="566"/>
      <c r="O10" s="566"/>
      <c r="P10" s="566"/>
      <c r="Q10" s="566"/>
      <c r="R10" s="566"/>
      <c r="S10" s="566"/>
      <c r="T10" s="566"/>
      <c r="U10" s="566"/>
      <c r="V10" s="566"/>
      <c r="W10" s="566"/>
      <c r="X10" s="566"/>
      <c r="Y10" s="566"/>
      <c r="Z10" s="566"/>
      <c r="AA10" s="566"/>
      <c r="AB10" s="566"/>
      <c r="AC10" s="566"/>
      <c r="AD10" s="566"/>
      <c r="AE10" s="566"/>
      <c r="AF10" s="566"/>
      <c r="AG10" s="566"/>
      <c r="AH10" s="566"/>
      <c r="AI10" s="566"/>
      <c r="AJ10" s="566"/>
      <c r="AK10" s="566"/>
      <c r="AL10" s="566"/>
      <c r="AM10" s="566"/>
      <c r="AN10" s="566"/>
      <c r="AO10" s="566"/>
      <c r="AP10" s="566"/>
      <c r="AQ10" s="566"/>
    </row>
    <row r="11" spans="1:43" ht="29.25" customHeight="1" x14ac:dyDescent="0.2">
      <c r="A11" s="566"/>
      <c r="B11" s="531"/>
      <c r="C11" s="566"/>
      <c r="D11" s="566"/>
      <c r="E11" s="142" t="s">
        <v>58</v>
      </c>
      <c r="F11" s="142" t="s">
        <v>59</v>
      </c>
      <c r="G11" s="142" t="s">
        <v>58</v>
      </c>
      <c r="H11" s="142" t="s">
        <v>60</v>
      </c>
      <c r="I11" s="142" t="s">
        <v>61</v>
      </c>
      <c r="J11" s="142" t="s">
        <v>58</v>
      </c>
      <c r="K11" s="142" t="s">
        <v>59</v>
      </c>
      <c r="L11" s="142"/>
      <c r="M11" s="143">
        <v>1</v>
      </c>
      <c r="N11" s="143">
        <v>2</v>
      </c>
      <c r="O11" s="143">
        <v>3</v>
      </c>
      <c r="P11" s="143">
        <v>4</v>
      </c>
      <c r="Q11" s="143">
        <v>5</v>
      </c>
      <c r="R11" s="143">
        <v>6</v>
      </c>
      <c r="S11" s="143">
        <v>7</v>
      </c>
      <c r="T11" s="143">
        <v>8</v>
      </c>
      <c r="U11" s="143">
        <v>9</v>
      </c>
      <c r="V11" s="143">
        <v>10</v>
      </c>
      <c r="W11" s="143">
        <v>11</v>
      </c>
      <c r="X11" s="143">
        <v>12</v>
      </c>
      <c r="Y11" s="143">
        <v>13</v>
      </c>
      <c r="Z11" s="143">
        <v>14</v>
      </c>
      <c r="AA11" s="143">
        <v>15</v>
      </c>
      <c r="AB11" s="143">
        <v>16</v>
      </c>
      <c r="AC11" s="143">
        <v>17</v>
      </c>
      <c r="AD11" s="143">
        <v>18</v>
      </c>
      <c r="AE11" s="143">
        <v>19</v>
      </c>
      <c r="AF11" s="143">
        <v>20</v>
      </c>
      <c r="AG11" s="143">
        <v>21</v>
      </c>
      <c r="AH11" s="143">
        <v>22</v>
      </c>
      <c r="AI11" s="143">
        <v>23</v>
      </c>
      <c r="AJ11" s="143">
        <v>24</v>
      </c>
      <c r="AK11" s="143">
        <v>25</v>
      </c>
      <c r="AL11" s="143">
        <v>26</v>
      </c>
      <c r="AM11" s="143">
        <v>27</v>
      </c>
      <c r="AN11" s="143">
        <v>28</v>
      </c>
      <c r="AO11" s="143">
        <v>29</v>
      </c>
      <c r="AP11" s="353">
        <v>30</v>
      </c>
      <c r="AQ11" s="353"/>
    </row>
    <row r="12" spans="1:43" ht="16.5" customHeight="1" x14ac:dyDescent="0.2">
      <c r="A12" s="566">
        <v>1</v>
      </c>
      <c r="B12" s="567"/>
      <c r="C12" s="566"/>
      <c r="D12" s="568"/>
      <c r="E12" s="566"/>
      <c r="F12" s="566"/>
      <c r="G12" s="566"/>
      <c r="H12" s="566"/>
      <c r="I12" s="566"/>
      <c r="J12" s="566"/>
      <c r="K12" s="566"/>
      <c r="L12" s="143" t="s">
        <v>58</v>
      </c>
      <c r="M12" s="144"/>
      <c r="N12" s="144"/>
      <c r="O12" s="143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360"/>
      <c r="AQ12" s="360"/>
    </row>
    <row r="13" spans="1:43" ht="15.75" customHeight="1" x14ac:dyDescent="0.2">
      <c r="A13" s="566"/>
      <c r="B13" s="567"/>
      <c r="C13" s="566"/>
      <c r="D13" s="568"/>
      <c r="E13" s="566"/>
      <c r="F13" s="566"/>
      <c r="G13" s="566"/>
      <c r="H13" s="566"/>
      <c r="I13" s="566"/>
      <c r="J13" s="566"/>
      <c r="K13" s="566"/>
      <c r="L13" s="143" t="s">
        <v>59</v>
      </c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354"/>
      <c r="AQ13" s="354"/>
    </row>
    <row r="14" spans="1:43" ht="18" customHeight="1" x14ac:dyDescent="0.2">
      <c r="A14" s="566">
        <v>2</v>
      </c>
      <c r="B14" s="567"/>
      <c r="C14" s="566"/>
      <c r="D14" s="568"/>
      <c r="E14" s="566"/>
      <c r="F14" s="566"/>
      <c r="G14" s="566"/>
      <c r="H14" s="566"/>
      <c r="I14" s="566"/>
      <c r="J14" s="566"/>
      <c r="K14" s="566"/>
      <c r="L14" s="143" t="s">
        <v>58</v>
      </c>
      <c r="M14" s="143"/>
      <c r="N14" s="143"/>
      <c r="O14" s="357"/>
      <c r="P14" s="357"/>
      <c r="Q14" s="357"/>
      <c r="R14" s="357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4"/>
      <c r="AJ14" s="144"/>
      <c r="AK14" s="144"/>
      <c r="AL14" s="143"/>
      <c r="AM14" s="143"/>
      <c r="AN14" s="143"/>
      <c r="AO14" s="143"/>
      <c r="AP14" s="332"/>
      <c r="AQ14" s="421"/>
    </row>
    <row r="15" spans="1:43" ht="15" customHeight="1" x14ac:dyDescent="0.2">
      <c r="A15" s="566"/>
      <c r="B15" s="567"/>
      <c r="C15" s="566"/>
      <c r="D15" s="568"/>
      <c r="E15" s="566"/>
      <c r="F15" s="566"/>
      <c r="G15" s="566"/>
      <c r="H15" s="566"/>
      <c r="I15" s="566"/>
      <c r="J15" s="566"/>
      <c r="K15" s="566"/>
      <c r="L15" s="143" t="s">
        <v>59</v>
      </c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332"/>
      <c r="AQ15" s="420"/>
    </row>
    <row r="16" spans="1:43" ht="18" customHeight="1" x14ac:dyDescent="0.2">
      <c r="A16" s="566" t="s">
        <v>208</v>
      </c>
      <c r="B16" s="567"/>
      <c r="C16" s="566"/>
      <c r="D16" s="568"/>
      <c r="E16" s="566"/>
      <c r="F16" s="566"/>
      <c r="G16" s="566"/>
      <c r="H16" s="566"/>
      <c r="I16" s="566"/>
      <c r="J16" s="566"/>
      <c r="K16" s="566"/>
      <c r="L16" s="143" t="s">
        <v>58</v>
      </c>
      <c r="M16" s="143"/>
      <c r="N16" s="143"/>
      <c r="O16" s="357"/>
      <c r="P16" s="357"/>
      <c r="Q16" s="357"/>
      <c r="R16" s="357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4"/>
      <c r="AJ16" s="144"/>
      <c r="AK16" s="144"/>
      <c r="AL16" s="143"/>
      <c r="AM16" s="143"/>
      <c r="AN16" s="143"/>
      <c r="AO16" s="143"/>
      <c r="AP16" s="332"/>
      <c r="AQ16" s="421"/>
    </row>
    <row r="17" spans="1:43" ht="15" customHeight="1" x14ac:dyDescent="0.2">
      <c r="A17" s="566"/>
      <c r="B17" s="567"/>
      <c r="C17" s="566"/>
      <c r="D17" s="568"/>
      <c r="E17" s="566"/>
      <c r="F17" s="566"/>
      <c r="G17" s="566"/>
      <c r="H17" s="566"/>
      <c r="I17" s="566"/>
      <c r="J17" s="566"/>
      <c r="K17" s="566"/>
      <c r="L17" s="143" t="s">
        <v>59</v>
      </c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332"/>
      <c r="AQ17" s="420"/>
    </row>
    <row r="18" spans="1:43" ht="16.5" customHeight="1" x14ac:dyDescent="0.2">
      <c r="A18" s="328"/>
      <c r="B18" s="329"/>
      <c r="C18" s="328"/>
      <c r="D18" s="330"/>
      <c r="E18" s="328"/>
      <c r="F18" s="328"/>
      <c r="G18" s="328"/>
      <c r="H18" s="328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  <c r="AA18" s="328"/>
      <c r="AB18" s="328"/>
      <c r="AC18" s="328"/>
      <c r="AD18" s="328"/>
      <c r="AE18" s="328"/>
      <c r="AF18" s="328"/>
      <c r="AG18" s="328"/>
      <c r="AH18" s="328"/>
      <c r="AI18" s="328"/>
      <c r="AJ18" s="328"/>
      <c r="AK18" s="328"/>
      <c r="AL18" s="328"/>
      <c r="AM18" s="328"/>
      <c r="AN18" s="328"/>
      <c r="AO18" s="328"/>
    </row>
    <row r="19" spans="1:43" x14ac:dyDescent="0.2">
      <c r="D19" s="111" t="s">
        <v>48</v>
      </c>
      <c r="E19" s="138" t="s">
        <v>50</v>
      </c>
      <c r="F19" s="573" t="s">
        <v>269</v>
      </c>
      <c r="G19" s="573"/>
      <c r="H19" s="573"/>
      <c r="I19" s="573"/>
      <c r="J19" s="138" t="s">
        <v>248</v>
      </c>
      <c r="K19" s="138"/>
      <c r="L19" s="138"/>
      <c r="M19" s="138"/>
      <c r="Q19" s="111"/>
      <c r="R19" s="111"/>
      <c r="S19" s="111"/>
      <c r="T19" s="111"/>
      <c r="U19" s="111"/>
      <c r="AE19" s="111" t="s">
        <v>249</v>
      </c>
    </row>
    <row r="20" spans="1:43" s="111" customFormat="1" x14ac:dyDescent="0.2"/>
    <row r="21" spans="1:43" ht="30" customHeight="1" x14ac:dyDescent="0.2">
      <c r="A21" s="566" t="s">
        <v>51</v>
      </c>
      <c r="B21" s="531" t="s">
        <v>52</v>
      </c>
      <c r="C21" s="566" t="s">
        <v>53</v>
      </c>
      <c r="D21" s="566" t="s">
        <v>12</v>
      </c>
      <c r="E21" s="572" t="s">
        <v>55</v>
      </c>
      <c r="F21" s="572"/>
      <c r="G21" s="566" t="s">
        <v>56</v>
      </c>
      <c r="H21" s="566"/>
      <c r="I21" s="566"/>
      <c r="J21" s="572" t="s">
        <v>57</v>
      </c>
      <c r="K21" s="572"/>
      <c r="L21" s="566" t="s">
        <v>269</v>
      </c>
      <c r="M21" s="566"/>
      <c r="N21" s="566"/>
      <c r="O21" s="566"/>
      <c r="P21" s="566"/>
      <c r="Q21" s="566"/>
      <c r="R21" s="566"/>
      <c r="S21" s="566"/>
      <c r="T21" s="566"/>
      <c r="U21" s="566"/>
      <c r="V21" s="566"/>
      <c r="W21" s="566"/>
      <c r="X21" s="566"/>
      <c r="Y21" s="566"/>
      <c r="Z21" s="566"/>
      <c r="AA21" s="566"/>
      <c r="AB21" s="566"/>
      <c r="AC21" s="566"/>
      <c r="AD21" s="566"/>
      <c r="AE21" s="566"/>
      <c r="AF21" s="566"/>
      <c r="AG21" s="566"/>
      <c r="AH21" s="566"/>
      <c r="AI21" s="566"/>
      <c r="AJ21" s="566"/>
      <c r="AK21" s="566"/>
      <c r="AL21" s="566"/>
      <c r="AM21" s="566"/>
      <c r="AN21" s="566"/>
      <c r="AO21" s="566"/>
      <c r="AP21" s="566"/>
      <c r="AQ21" s="566"/>
    </row>
    <row r="22" spans="1:43" ht="29.25" customHeight="1" x14ac:dyDescent="0.2">
      <c r="A22" s="566"/>
      <c r="B22" s="531"/>
      <c r="C22" s="566"/>
      <c r="D22" s="566"/>
      <c r="E22" s="142" t="s">
        <v>58</v>
      </c>
      <c r="F22" s="142" t="s">
        <v>59</v>
      </c>
      <c r="G22" s="142" t="s">
        <v>58</v>
      </c>
      <c r="H22" s="142" t="s">
        <v>60</v>
      </c>
      <c r="I22" s="142" t="s">
        <v>61</v>
      </c>
      <c r="J22" s="142" t="s">
        <v>58</v>
      </c>
      <c r="K22" s="142" t="s">
        <v>59</v>
      </c>
      <c r="L22" s="142"/>
      <c r="M22" s="143">
        <v>1</v>
      </c>
      <c r="N22" s="143">
        <v>2</v>
      </c>
      <c r="O22" s="143">
        <v>3</v>
      </c>
      <c r="P22" s="143">
        <v>4</v>
      </c>
      <c r="Q22" s="143">
        <v>5</v>
      </c>
      <c r="R22" s="143">
        <v>6</v>
      </c>
      <c r="S22" s="143">
        <v>7</v>
      </c>
      <c r="T22" s="143">
        <v>8</v>
      </c>
      <c r="U22" s="143">
        <v>9</v>
      </c>
      <c r="V22" s="143">
        <v>10</v>
      </c>
      <c r="W22" s="143">
        <v>11</v>
      </c>
      <c r="X22" s="143">
        <v>12</v>
      </c>
      <c r="Y22" s="143">
        <v>13</v>
      </c>
      <c r="Z22" s="143">
        <v>14</v>
      </c>
      <c r="AA22" s="143">
        <v>15</v>
      </c>
      <c r="AB22" s="143">
        <v>16</v>
      </c>
      <c r="AC22" s="143">
        <v>17</v>
      </c>
      <c r="AD22" s="143">
        <v>18</v>
      </c>
      <c r="AE22" s="143">
        <v>19</v>
      </c>
      <c r="AF22" s="143">
        <v>20</v>
      </c>
      <c r="AG22" s="143">
        <v>21</v>
      </c>
      <c r="AH22" s="143">
        <v>22</v>
      </c>
      <c r="AI22" s="143">
        <v>23</v>
      </c>
      <c r="AJ22" s="143">
        <v>24</v>
      </c>
      <c r="AK22" s="143">
        <v>25</v>
      </c>
      <c r="AL22" s="143">
        <v>26</v>
      </c>
      <c r="AM22" s="143">
        <v>27</v>
      </c>
      <c r="AN22" s="143">
        <v>28</v>
      </c>
      <c r="AO22" s="143">
        <v>29</v>
      </c>
      <c r="AP22" s="353">
        <v>30</v>
      </c>
      <c r="AQ22" s="353"/>
    </row>
    <row r="23" spans="1:43" ht="16.5" customHeight="1" x14ac:dyDescent="0.2">
      <c r="A23" s="566">
        <v>1</v>
      </c>
      <c r="B23" s="567"/>
      <c r="C23" s="566"/>
      <c r="D23" s="568"/>
      <c r="E23" s="566"/>
      <c r="F23" s="566"/>
      <c r="G23" s="566"/>
      <c r="H23" s="566"/>
      <c r="I23" s="566"/>
      <c r="J23" s="566"/>
      <c r="K23" s="566"/>
      <c r="L23" s="143" t="s">
        <v>58</v>
      </c>
      <c r="M23" s="144"/>
      <c r="N23" s="144"/>
      <c r="O23" s="143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360"/>
      <c r="AQ23" s="360"/>
    </row>
    <row r="24" spans="1:43" ht="15.75" customHeight="1" x14ac:dyDescent="0.2">
      <c r="A24" s="566"/>
      <c r="B24" s="567"/>
      <c r="C24" s="566"/>
      <c r="D24" s="568"/>
      <c r="E24" s="566"/>
      <c r="F24" s="566"/>
      <c r="G24" s="566"/>
      <c r="H24" s="566"/>
      <c r="I24" s="566"/>
      <c r="J24" s="566"/>
      <c r="K24" s="566"/>
      <c r="L24" s="143" t="s">
        <v>59</v>
      </c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354"/>
      <c r="AQ24" s="354"/>
    </row>
    <row r="25" spans="1:43" ht="18" customHeight="1" x14ac:dyDescent="0.2">
      <c r="A25" s="566">
        <v>2</v>
      </c>
      <c r="B25" s="567"/>
      <c r="C25" s="566"/>
      <c r="D25" s="568"/>
      <c r="E25" s="566"/>
      <c r="F25" s="566"/>
      <c r="G25" s="566"/>
      <c r="H25" s="566"/>
      <c r="I25" s="566"/>
      <c r="J25" s="566"/>
      <c r="K25" s="566"/>
      <c r="L25" s="143" t="s">
        <v>58</v>
      </c>
      <c r="M25" s="143"/>
      <c r="N25" s="143"/>
      <c r="O25" s="357"/>
      <c r="P25" s="357"/>
      <c r="Q25" s="357"/>
      <c r="R25" s="357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4"/>
      <c r="AJ25" s="144"/>
      <c r="AK25" s="144"/>
      <c r="AL25" s="143"/>
      <c r="AM25" s="143"/>
      <c r="AN25" s="143"/>
      <c r="AO25" s="143"/>
      <c r="AP25" s="332"/>
      <c r="AQ25" s="421"/>
    </row>
    <row r="26" spans="1:43" ht="15" customHeight="1" x14ac:dyDescent="0.2">
      <c r="A26" s="566"/>
      <c r="B26" s="567"/>
      <c r="C26" s="566"/>
      <c r="D26" s="568"/>
      <c r="E26" s="566"/>
      <c r="F26" s="566"/>
      <c r="G26" s="566"/>
      <c r="H26" s="566"/>
      <c r="I26" s="566"/>
      <c r="J26" s="566"/>
      <c r="K26" s="566"/>
      <c r="L26" s="143" t="s">
        <v>59</v>
      </c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332"/>
      <c r="AQ26" s="420"/>
    </row>
    <row r="27" spans="1:43" ht="18" customHeight="1" x14ac:dyDescent="0.2">
      <c r="A27" s="566" t="s">
        <v>208</v>
      </c>
      <c r="B27" s="567"/>
      <c r="C27" s="566"/>
      <c r="D27" s="568"/>
      <c r="E27" s="566"/>
      <c r="F27" s="566"/>
      <c r="G27" s="566"/>
      <c r="H27" s="566"/>
      <c r="I27" s="566"/>
      <c r="J27" s="566"/>
      <c r="K27" s="566"/>
      <c r="L27" s="143" t="s">
        <v>58</v>
      </c>
      <c r="M27" s="143"/>
      <c r="N27" s="143"/>
      <c r="O27" s="357"/>
      <c r="P27" s="357"/>
      <c r="Q27" s="357"/>
      <c r="R27" s="357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4"/>
      <c r="AJ27" s="144"/>
      <c r="AK27" s="144"/>
      <c r="AL27" s="143"/>
      <c r="AM27" s="143"/>
      <c r="AN27" s="143"/>
      <c r="AO27" s="143"/>
      <c r="AP27" s="332"/>
      <c r="AQ27" s="421"/>
    </row>
    <row r="28" spans="1:43" ht="15" customHeight="1" x14ac:dyDescent="0.2">
      <c r="A28" s="566"/>
      <c r="B28" s="567"/>
      <c r="C28" s="566"/>
      <c r="D28" s="568"/>
      <c r="E28" s="566"/>
      <c r="F28" s="566"/>
      <c r="G28" s="566"/>
      <c r="H28" s="566"/>
      <c r="I28" s="566"/>
      <c r="J28" s="566"/>
      <c r="K28" s="566"/>
      <c r="L28" s="143" t="s">
        <v>59</v>
      </c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332"/>
      <c r="AQ28" s="420"/>
    </row>
    <row r="29" spans="1:43" ht="15" customHeight="1" x14ac:dyDescent="0.2">
      <c r="A29" s="328"/>
      <c r="B29" s="448"/>
      <c r="C29" s="328"/>
      <c r="D29" s="330"/>
      <c r="E29" s="328"/>
      <c r="F29" s="328"/>
      <c r="G29" s="328"/>
      <c r="H29" s="328"/>
      <c r="I29" s="328"/>
      <c r="J29" s="328"/>
      <c r="K29" s="328"/>
      <c r="L29" s="328"/>
      <c r="M29" s="328"/>
      <c r="N29" s="328"/>
      <c r="O29" s="328"/>
      <c r="P29" s="328"/>
      <c r="Q29" s="328"/>
      <c r="R29" s="328"/>
      <c r="S29" s="328"/>
      <c r="T29" s="328"/>
      <c r="U29" s="328"/>
      <c r="V29" s="328"/>
      <c r="W29" s="328"/>
      <c r="X29" s="328"/>
      <c r="Y29" s="328"/>
      <c r="Z29" s="328"/>
      <c r="AA29" s="328"/>
      <c r="AB29" s="328"/>
      <c r="AC29" s="328"/>
      <c r="AD29" s="328"/>
      <c r="AE29" s="328"/>
      <c r="AF29" s="328"/>
      <c r="AG29" s="328"/>
      <c r="AH29" s="328"/>
      <c r="AI29" s="328"/>
      <c r="AJ29" s="328"/>
      <c r="AK29" s="328"/>
      <c r="AL29" s="328"/>
      <c r="AM29" s="328"/>
      <c r="AN29" s="328"/>
      <c r="AO29" s="328"/>
    </row>
    <row r="30" spans="1:43" ht="20.25" customHeight="1" x14ac:dyDescent="0.2">
      <c r="A30" s="328"/>
      <c r="B30" s="329"/>
      <c r="C30" s="328"/>
      <c r="D30" s="330"/>
      <c r="E30" s="328"/>
      <c r="F30" s="328"/>
      <c r="G30" s="328"/>
      <c r="H30" s="328"/>
      <c r="I30" s="328"/>
      <c r="J30" s="328"/>
      <c r="K30" s="328"/>
      <c r="L30" s="328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31"/>
      <c r="AA30" s="331"/>
      <c r="AB30" s="331"/>
      <c r="AC30" s="331"/>
      <c r="AD30" s="331"/>
      <c r="AE30" s="331"/>
      <c r="AF30" s="331"/>
      <c r="AG30" s="331"/>
      <c r="AH30" s="331"/>
      <c r="AI30" s="331"/>
      <c r="AJ30" s="331"/>
      <c r="AK30" s="331"/>
      <c r="AL30" s="331"/>
      <c r="AM30" s="331"/>
      <c r="AN30" s="331"/>
      <c r="AO30" s="148"/>
    </row>
    <row r="31" spans="1:43" ht="4.5" customHeight="1" x14ac:dyDescent="0.2">
      <c r="A31" s="328"/>
      <c r="B31" s="329"/>
      <c r="C31" s="328"/>
      <c r="D31" s="330"/>
      <c r="E31" s="328"/>
      <c r="F31" s="328"/>
      <c r="G31" s="328"/>
      <c r="H31" s="328"/>
      <c r="I31" s="328"/>
      <c r="J31" s="328"/>
      <c r="K31" s="328"/>
      <c r="L31" s="328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331"/>
      <c r="Y31" s="331"/>
      <c r="Z31" s="331"/>
      <c r="AA31" s="331"/>
      <c r="AB31" s="331"/>
      <c r="AC31" s="331"/>
      <c r="AD31" s="331"/>
      <c r="AE31" s="331"/>
      <c r="AF31" s="331"/>
      <c r="AG31" s="331"/>
      <c r="AH31" s="331"/>
      <c r="AI31" s="331"/>
      <c r="AJ31" s="331"/>
      <c r="AK31" s="331"/>
      <c r="AL31" s="331"/>
      <c r="AM31" s="331"/>
      <c r="AN31" s="331"/>
      <c r="AO31" s="148"/>
    </row>
    <row r="32" spans="1:43" ht="15.75" x14ac:dyDescent="0.2">
      <c r="A32" s="328"/>
      <c r="B32" s="329"/>
      <c r="C32" s="574" t="str">
        <f>'НАЧИНАТЬ С ЭТОГО'!B22</f>
        <v>ЗАКАЗЧИК:</v>
      </c>
      <c r="D32" s="574"/>
      <c r="E32" s="574"/>
      <c r="F32" s="574"/>
      <c r="G32" s="574"/>
      <c r="H32" s="574"/>
      <c r="I32" s="574"/>
      <c r="J32" s="574"/>
      <c r="K32" s="574"/>
      <c r="L32" s="328"/>
      <c r="M32" s="331"/>
      <c r="N32" s="331"/>
      <c r="O32" s="331"/>
      <c r="P32" s="331"/>
      <c r="Q32" s="331"/>
      <c r="R32" s="331"/>
      <c r="S32" s="331"/>
      <c r="T32" s="331"/>
      <c r="U32" s="331"/>
      <c r="V32" s="331"/>
      <c r="W32" s="331"/>
      <c r="X32" s="331"/>
      <c r="Y32" s="331"/>
      <c r="Z32" s="331"/>
      <c r="AA32" s="575" t="str">
        <f>'НАЧИНАТЬ С ЭТОГО'!B24</f>
        <v>ПОДРЯДЧИК:</v>
      </c>
      <c r="AB32" s="575"/>
      <c r="AC32" s="575"/>
      <c r="AD32" s="575"/>
      <c r="AE32" s="575"/>
      <c r="AF32" s="575"/>
      <c r="AG32" s="575"/>
      <c r="AH32" s="575"/>
      <c r="AI32" s="575"/>
      <c r="AJ32" s="331"/>
      <c r="AK32" s="331"/>
      <c r="AL32" s="331"/>
      <c r="AM32" s="331"/>
      <c r="AN32" s="331"/>
      <c r="AO32" s="331"/>
    </row>
    <row r="33" spans="1:41" s="111" customFormat="1" x14ac:dyDescent="0.2">
      <c r="A33" s="328"/>
      <c r="B33" s="329"/>
      <c r="C33" s="328"/>
      <c r="D33" s="330"/>
      <c r="E33" s="328"/>
      <c r="F33" s="328"/>
      <c r="G33" s="328"/>
      <c r="H33" s="328"/>
      <c r="I33" s="328"/>
      <c r="J33" s="328"/>
      <c r="K33" s="328"/>
      <c r="L33" s="328"/>
      <c r="M33" s="331"/>
      <c r="N33" s="331"/>
      <c r="O33" s="331"/>
      <c r="P33" s="331"/>
      <c r="Q33" s="331"/>
      <c r="R33" s="331"/>
      <c r="S33" s="331"/>
      <c r="T33" s="331"/>
      <c r="U33" s="331"/>
      <c r="V33" s="331"/>
      <c r="W33" s="331"/>
      <c r="X33" s="331"/>
      <c r="Y33" s="331"/>
      <c r="Z33" s="331"/>
      <c r="AA33" s="331"/>
      <c r="AB33" s="331"/>
      <c r="AC33" s="331"/>
      <c r="AD33" s="331"/>
      <c r="AE33" s="331"/>
      <c r="AF33" s="331"/>
      <c r="AG33" s="331"/>
      <c r="AH33" s="331"/>
      <c r="AI33" s="331"/>
      <c r="AJ33" s="331"/>
      <c r="AK33" s="331"/>
      <c r="AL33" s="331"/>
      <c r="AM33" s="331"/>
      <c r="AN33" s="331"/>
      <c r="AO33" s="148"/>
    </row>
    <row r="34" spans="1:41" ht="22.5" customHeight="1" x14ac:dyDescent="0.2">
      <c r="A34" s="145"/>
      <c r="B34" s="146"/>
      <c r="C34" s="574" t="str">
        <f>'НАЧИНАТЬ С ЭТОГО'!B9</f>
        <v>Генеральный директор</v>
      </c>
      <c r="D34" s="574"/>
      <c r="E34" s="574"/>
      <c r="F34" s="574"/>
      <c r="G34" s="574"/>
      <c r="H34" s="574"/>
      <c r="I34" s="574"/>
      <c r="J34" s="574"/>
      <c r="K34" s="574"/>
      <c r="L34" s="147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7"/>
      <c r="AA34" s="574" t="str">
        <f>'НАЧИНАТЬ С ЭТОГО'!B17</f>
        <v>Директор</v>
      </c>
      <c r="AB34" s="574"/>
      <c r="AC34" s="574"/>
      <c r="AD34" s="574"/>
      <c r="AE34" s="574"/>
      <c r="AF34" s="574"/>
      <c r="AG34" s="574"/>
      <c r="AH34" s="574"/>
      <c r="AI34" s="574"/>
      <c r="AJ34" s="147"/>
      <c r="AK34" s="147"/>
      <c r="AL34" s="147"/>
      <c r="AM34" s="148"/>
      <c r="AN34" s="148"/>
    </row>
    <row r="35" spans="1:41" ht="15.75" x14ac:dyDescent="0.25">
      <c r="A35" s="145"/>
      <c r="B35" s="108"/>
      <c r="C35" s="92" t="s">
        <v>40</v>
      </c>
      <c r="D35" s="149"/>
      <c r="E35" s="92"/>
      <c r="F35" s="92"/>
      <c r="G35" s="92"/>
      <c r="H35" s="102"/>
      <c r="I35" s="102"/>
      <c r="J35" s="102"/>
      <c r="K35" s="102"/>
      <c r="L35" s="102"/>
      <c r="N35" s="151"/>
      <c r="O35" s="94"/>
      <c r="P35" s="94"/>
      <c r="Q35" s="94"/>
      <c r="S35" s="150"/>
      <c r="T35" s="150"/>
      <c r="U35" s="138"/>
      <c r="V35" s="138"/>
      <c r="Z35" s="102"/>
      <c r="AA35" s="102" t="str">
        <f>'НАЧИНАТЬ С ЭТОГО'!B18</f>
        <v>_____________________________</v>
      </c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</row>
    <row r="36" spans="1:41" ht="15.75" customHeight="1" x14ac:dyDescent="0.25">
      <c r="A36" s="151"/>
      <c r="B36" s="108"/>
      <c r="C36" s="92"/>
      <c r="D36" s="149"/>
      <c r="E36" s="92"/>
      <c r="F36" s="92"/>
      <c r="G36" s="92"/>
      <c r="H36" s="102"/>
      <c r="I36" s="102"/>
      <c r="J36" s="102"/>
      <c r="K36" s="102"/>
      <c r="L36" s="102"/>
      <c r="O36" s="94"/>
      <c r="P36" s="94"/>
      <c r="Q36" s="94"/>
      <c r="S36" s="150"/>
      <c r="T36" s="150"/>
      <c r="U36" s="138"/>
      <c r="V36" s="138"/>
      <c r="Z36" s="102"/>
      <c r="AA36" s="102"/>
      <c r="AB36" s="102"/>
      <c r="AC36" s="102"/>
      <c r="AD36" s="102"/>
      <c r="AE36" s="102"/>
      <c r="AF36" s="93"/>
      <c r="AG36" s="102"/>
      <c r="AH36" s="102"/>
      <c r="AI36" s="102"/>
      <c r="AJ36" s="102"/>
      <c r="AK36" s="102"/>
      <c r="AL36" s="102"/>
    </row>
    <row r="37" spans="1:41" ht="18" customHeight="1" x14ac:dyDescent="0.25">
      <c r="A37" s="145"/>
      <c r="C37" s="92" t="str">
        <f>'НАЧИНАТЬ С ЭТОГО'!B12</f>
        <v>__________________ А. О. Козырев</v>
      </c>
      <c r="D37" s="149"/>
      <c r="E37" s="92"/>
      <c r="F37" s="92"/>
      <c r="G37" s="92"/>
      <c r="H37" s="102"/>
      <c r="I37" s="102"/>
      <c r="J37" s="102"/>
      <c r="K37" s="102"/>
      <c r="L37" s="102"/>
      <c r="N37" s="152"/>
      <c r="P37" s="94"/>
      <c r="U37" s="138"/>
      <c r="V37" s="138"/>
      <c r="Z37" s="102"/>
      <c r="AA37" s="102" t="str">
        <f>'НАЧИНАТЬ С ЭТОГО'!B19</f>
        <v>_____________________</v>
      </c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8"/>
    </row>
    <row r="38" spans="1:41" ht="15" customHeight="1" x14ac:dyDescent="0.25">
      <c r="A38" s="145"/>
      <c r="B38" s="108"/>
      <c r="C38" s="92"/>
      <c r="D38" s="149"/>
      <c r="E38" s="92"/>
      <c r="F38" s="92"/>
      <c r="G38" s="92"/>
      <c r="H38" s="102"/>
      <c r="I38" s="102"/>
      <c r="J38" s="102"/>
      <c r="K38" s="102"/>
      <c r="L38" s="102"/>
      <c r="N38" s="150"/>
      <c r="O38" s="94"/>
      <c r="P38" s="94"/>
      <c r="Q38" s="94"/>
      <c r="S38" s="150"/>
      <c r="T38" s="150"/>
      <c r="U38" s="138"/>
      <c r="V38" s="138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</row>
    <row r="39" spans="1:41" ht="13.5" customHeight="1" x14ac:dyDescent="0.25">
      <c r="A39" s="145"/>
      <c r="B39" s="145"/>
      <c r="C39" s="105" t="s">
        <v>263</v>
      </c>
      <c r="D39" s="149"/>
      <c r="E39" s="92"/>
      <c r="F39" s="92"/>
      <c r="G39" s="92"/>
      <c r="H39" s="102"/>
      <c r="I39" s="102"/>
      <c r="J39" s="102"/>
      <c r="K39" s="102"/>
      <c r="L39" s="102"/>
      <c r="N39" s="153"/>
      <c r="O39" s="94"/>
      <c r="P39" s="94"/>
      <c r="Q39" s="94"/>
      <c r="S39" s="150"/>
      <c r="T39" s="150"/>
      <c r="Z39" s="102"/>
      <c r="AA39" s="105" t="s">
        <v>263</v>
      </c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</row>
    <row r="40" spans="1:41" ht="14.25" customHeight="1" x14ac:dyDescent="0.2"/>
    <row r="41" spans="1:41" ht="14.25" customHeight="1" x14ac:dyDescent="0.2"/>
    <row r="42" spans="1:41" ht="12" customHeight="1" x14ac:dyDescent="0.2"/>
    <row r="43" spans="1:41" ht="15" customHeight="1" x14ac:dyDescent="0.2"/>
    <row r="44" spans="1:41" ht="14.25" customHeight="1" x14ac:dyDescent="0.2"/>
    <row r="45" spans="1:41" ht="16.5" customHeight="1" x14ac:dyDescent="0.2"/>
    <row r="46" spans="1:41" ht="19.5" customHeight="1" x14ac:dyDescent="0.2"/>
    <row r="47" spans="1:41" ht="22.5" customHeight="1" x14ac:dyDescent="0.2"/>
    <row r="49" spans="1:41" s="111" customFormat="1" ht="22.5" customHeight="1" x14ac:dyDescent="0.2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spans="1:41" ht="30" customHeight="1" x14ac:dyDescent="0.2"/>
    <row r="51" spans="1:41" ht="29.25" customHeight="1" x14ac:dyDescent="0.2"/>
    <row r="53" spans="1:41" ht="15.75" customHeight="1" x14ac:dyDescent="0.2"/>
    <row r="54" spans="1:41" ht="18" customHeight="1" x14ac:dyDescent="0.2"/>
    <row r="55" spans="1:41" ht="15" customHeight="1" x14ac:dyDescent="0.2"/>
    <row r="56" spans="1:41" ht="13.5" customHeight="1" x14ac:dyDescent="0.2"/>
    <row r="57" spans="1:41" ht="14.25" customHeight="1" x14ac:dyDescent="0.2"/>
    <row r="58" spans="1:41" ht="14.25" customHeight="1" x14ac:dyDescent="0.2"/>
    <row r="59" spans="1:41" ht="12" customHeight="1" x14ac:dyDescent="0.2"/>
    <row r="60" spans="1:41" ht="15" customHeight="1" x14ac:dyDescent="0.2"/>
    <row r="61" spans="1:41" ht="14.25" customHeight="1" x14ac:dyDescent="0.2"/>
    <row r="62" spans="1:41" ht="18.75" customHeight="1" x14ac:dyDescent="0.2"/>
    <row r="63" spans="1:41" ht="23.25" customHeight="1" x14ac:dyDescent="0.2"/>
    <row r="64" spans="1:41" ht="18.75" customHeight="1" x14ac:dyDescent="0.2"/>
    <row r="66" spans="1:41" s="111" customFormat="1" x14ac:dyDescent="0.2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</row>
    <row r="67" spans="1:41" ht="30" customHeight="1" x14ac:dyDescent="0.2"/>
    <row r="68" spans="1:41" ht="29.25" customHeight="1" x14ac:dyDescent="0.2"/>
    <row r="70" spans="1:41" ht="15.75" customHeight="1" x14ac:dyDescent="0.2"/>
    <row r="71" spans="1:41" ht="18" customHeight="1" x14ac:dyDescent="0.2"/>
    <row r="72" spans="1:41" ht="15" customHeight="1" x14ac:dyDescent="0.2"/>
    <row r="73" spans="1:41" ht="13.5" customHeight="1" x14ac:dyDescent="0.2"/>
    <row r="74" spans="1:41" ht="14.25" customHeight="1" x14ac:dyDescent="0.2"/>
    <row r="75" spans="1:41" ht="14.25" customHeight="1" x14ac:dyDescent="0.2"/>
    <row r="76" spans="1:41" ht="12" customHeight="1" x14ac:dyDescent="0.2"/>
    <row r="77" spans="1:41" ht="15" customHeight="1" x14ac:dyDescent="0.2"/>
    <row r="78" spans="1:41" ht="14.25" customHeight="1" x14ac:dyDescent="0.2"/>
    <row r="79" spans="1:41" ht="23.25" customHeight="1" x14ac:dyDescent="0.2"/>
    <row r="80" spans="1:41" ht="19.5" customHeight="1" x14ac:dyDescent="0.2"/>
    <row r="81" ht="19.5" customHeight="1" x14ac:dyDescent="0.2"/>
    <row r="82" ht="20.25" customHeight="1" x14ac:dyDescent="0.2"/>
    <row r="83" ht="13.5" customHeight="1" x14ac:dyDescent="0.2"/>
    <row r="84" ht="15.75" customHeight="1" x14ac:dyDescent="0.2"/>
  </sheetData>
  <mergeCells count="92">
    <mergeCell ref="F27:F28"/>
    <mergeCell ref="G27:G28"/>
    <mergeCell ref="H27:H28"/>
    <mergeCell ref="I27:I28"/>
    <mergeCell ref="A27:A28"/>
    <mergeCell ref="B27:B28"/>
    <mergeCell ref="C27:C28"/>
    <mergeCell ref="D27:D28"/>
    <mergeCell ref="E27:E28"/>
    <mergeCell ref="A21:A22"/>
    <mergeCell ref="B21:B22"/>
    <mergeCell ref="C21:C22"/>
    <mergeCell ref="D21:D22"/>
    <mergeCell ref="E21:F21"/>
    <mergeCell ref="A23:A24"/>
    <mergeCell ref="B23:B24"/>
    <mergeCell ref="C23:C24"/>
    <mergeCell ref="D23:D24"/>
    <mergeCell ref="E23:E24"/>
    <mergeCell ref="A25:A26"/>
    <mergeCell ref="B25:B26"/>
    <mergeCell ref="C25:C26"/>
    <mergeCell ref="D25:D26"/>
    <mergeCell ref="E25:E26"/>
    <mergeCell ref="C32:K32"/>
    <mergeCell ref="AA32:AI32"/>
    <mergeCell ref="K25:K26"/>
    <mergeCell ref="G21:I21"/>
    <mergeCell ref="C34:K34"/>
    <mergeCell ref="AA34:AI34"/>
    <mergeCell ref="J21:K21"/>
    <mergeCell ref="L21:AQ21"/>
    <mergeCell ref="F23:F24"/>
    <mergeCell ref="J27:J28"/>
    <mergeCell ref="K27:K28"/>
    <mergeCell ref="F25:F26"/>
    <mergeCell ref="G25:G26"/>
    <mergeCell ref="H25:H26"/>
    <mergeCell ref="I25:I26"/>
    <mergeCell ref="J25:J26"/>
    <mergeCell ref="K12:K13"/>
    <mergeCell ref="J16:J17"/>
    <mergeCell ref="F19:I19"/>
    <mergeCell ref="J23:J24"/>
    <mergeCell ref="K23:K24"/>
    <mergeCell ref="K16:K17"/>
    <mergeCell ref="F16:F17"/>
    <mergeCell ref="G16:G17"/>
    <mergeCell ref="H16:H17"/>
    <mergeCell ref="I16:I17"/>
    <mergeCell ref="G23:G24"/>
    <mergeCell ref="H23:H24"/>
    <mergeCell ref="I23:I24"/>
    <mergeCell ref="F12:F13"/>
    <mergeCell ref="G12:G13"/>
    <mergeCell ref="H12:H13"/>
    <mergeCell ref="I12:I13"/>
    <mergeCell ref="J12:J13"/>
    <mergeCell ref="K14:K15"/>
    <mergeCell ref="F14:F15"/>
    <mergeCell ref="G14:G15"/>
    <mergeCell ref="H14:H15"/>
    <mergeCell ref="I14:I15"/>
    <mergeCell ref="J14:J15"/>
    <mergeCell ref="A5:AP5"/>
    <mergeCell ref="A4:AO4"/>
    <mergeCell ref="AF1:AP1"/>
    <mergeCell ref="AC2:AP2"/>
    <mergeCell ref="A10:A11"/>
    <mergeCell ref="B10:B11"/>
    <mergeCell ref="C10:C11"/>
    <mergeCell ref="D10:D11"/>
    <mergeCell ref="E10:F10"/>
    <mergeCell ref="G10:I10"/>
    <mergeCell ref="F8:I8"/>
    <mergeCell ref="J10:K10"/>
    <mergeCell ref="L10:AQ10"/>
    <mergeCell ref="D16:D17"/>
    <mergeCell ref="E16:E17"/>
    <mergeCell ref="A12:A13"/>
    <mergeCell ref="B12:B13"/>
    <mergeCell ref="C12:C13"/>
    <mergeCell ref="D12:D13"/>
    <mergeCell ref="E12:E13"/>
    <mergeCell ref="D14:D15"/>
    <mergeCell ref="E14:E15"/>
    <mergeCell ref="A14:A15"/>
    <mergeCell ref="B14:B15"/>
    <mergeCell ref="C14:C15"/>
    <mergeCell ref="A16:A17"/>
    <mergeCell ref="B16:B17"/>
    <mergeCell ref="C16:C17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65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K40"/>
  <sheetViews>
    <sheetView view="pageBreakPreview" zoomScale="120" zoomScaleSheetLayoutView="120" workbookViewId="0">
      <selection activeCell="F9" sqref="F9:I9"/>
    </sheetView>
  </sheetViews>
  <sheetFormatPr defaultColWidth="9.140625" defaultRowHeight="12.75" x14ac:dyDescent="0.2"/>
  <cols>
    <col min="1" max="1" width="6.5703125" style="86" customWidth="1"/>
    <col min="2" max="2" width="34.140625" style="86" customWidth="1"/>
    <col min="3" max="3" width="23.42578125" style="86" customWidth="1"/>
    <col min="4" max="4" width="10.85546875" style="86" customWidth="1"/>
    <col min="5" max="5" width="9.85546875" style="86" customWidth="1"/>
    <col min="6" max="6" width="11.140625" style="86" customWidth="1"/>
    <col min="7" max="7" width="11" style="86" customWidth="1"/>
    <col min="8" max="9" width="11.42578125" style="86" customWidth="1"/>
    <col min="10" max="10" width="18" style="86" customWidth="1"/>
    <col min="11" max="1025" width="9.140625" style="86"/>
    <col min="1026" max="16384" width="9.140625" style="85"/>
  </cols>
  <sheetData>
    <row r="1" spans="1:1024" ht="25.5" customHeight="1" x14ac:dyDescent="0.2">
      <c r="A1" s="154"/>
      <c r="B1" s="85"/>
      <c r="C1" s="85"/>
      <c r="D1" s="85"/>
      <c r="E1" s="85"/>
      <c r="F1" s="85"/>
      <c r="G1" s="85"/>
      <c r="H1" s="85"/>
      <c r="I1" s="85"/>
      <c r="J1" s="87" t="s">
        <v>62</v>
      </c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</row>
    <row r="2" spans="1:1024" ht="13.5" customHeight="1" x14ac:dyDescent="0.2">
      <c r="A2" s="154"/>
      <c r="B2" s="85"/>
      <c r="C2" s="85"/>
      <c r="D2" s="85"/>
      <c r="E2" s="85"/>
      <c r="F2" s="85"/>
      <c r="G2" s="85"/>
      <c r="H2" s="85"/>
      <c r="I2" s="85"/>
      <c r="J2" s="155" t="str">
        <f>'НАЧИНАТЬ С ЭТОГО'!B6</f>
        <v>к договору на выполнение СМР №____ от ______ 2026 года</v>
      </c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</row>
    <row r="3" spans="1:1024" ht="18" customHeight="1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4" ht="15" customHeight="1" x14ac:dyDescent="0.2">
      <c r="A4" s="577" t="s">
        <v>63</v>
      </c>
      <c r="B4" s="577"/>
      <c r="C4" s="577"/>
      <c r="D4" s="577"/>
      <c r="E4" s="577"/>
      <c r="F4" s="577"/>
      <c r="G4" s="577"/>
      <c r="H4" s="577"/>
      <c r="I4" s="577"/>
      <c r="J4" s="577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4" ht="15.75" x14ac:dyDescent="0.2">
      <c r="A5" s="577" t="s">
        <v>64</v>
      </c>
      <c r="B5" s="577"/>
      <c r="C5" s="577"/>
      <c r="D5" s="577"/>
      <c r="E5" s="577"/>
      <c r="F5" s="577"/>
      <c r="G5" s="577"/>
      <c r="H5" s="577"/>
      <c r="I5" s="577"/>
      <c r="J5" s="577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4" ht="51.75" customHeight="1" x14ac:dyDescent="0.2">
      <c r="A6" s="578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6" s="578"/>
      <c r="C6" s="578"/>
      <c r="D6" s="578"/>
      <c r="E6" s="578"/>
      <c r="F6" s="578"/>
      <c r="G6" s="578"/>
      <c r="H6" s="578"/>
      <c r="I6" s="578"/>
      <c r="J6" s="578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4" ht="6.75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F7" s="85"/>
      <c r="AMG7" s="85"/>
      <c r="AMH7" s="85"/>
      <c r="AMI7" s="85"/>
      <c r="AMJ7" s="85"/>
    </row>
    <row r="8" spans="1:1024" ht="12.75" customHeight="1" x14ac:dyDescent="0.2">
      <c r="A8" s="579" t="s">
        <v>65</v>
      </c>
      <c r="B8" s="580" t="s">
        <v>10</v>
      </c>
      <c r="C8" s="581" t="s">
        <v>66</v>
      </c>
      <c r="D8" s="580" t="s">
        <v>67</v>
      </c>
      <c r="E8" s="580" t="s">
        <v>12</v>
      </c>
      <c r="F8" s="580" t="s">
        <v>250</v>
      </c>
      <c r="G8" s="580"/>
      <c r="H8" s="582"/>
      <c r="I8" s="582"/>
      <c r="J8" s="579" t="s">
        <v>155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</row>
    <row r="9" spans="1:1024" ht="27" customHeight="1" x14ac:dyDescent="0.2">
      <c r="A9" s="579"/>
      <c r="B9" s="580"/>
      <c r="C9" s="581"/>
      <c r="D9" s="580"/>
      <c r="E9" s="580"/>
      <c r="F9" s="157"/>
      <c r="G9" s="442"/>
      <c r="H9" s="442"/>
      <c r="I9" s="157"/>
      <c r="J9" s="583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  <c r="AMJ9" s="85"/>
    </row>
    <row r="10" spans="1:1024" ht="21.75" customHeight="1" x14ac:dyDescent="0.25">
      <c r="A10" s="158">
        <v>1</v>
      </c>
      <c r="B10" s="444"/>
      <c r="C10" s="158"/>
      <c r="D10" s="158"/>
      <c r="E10" s="160"/>
      <c r="F10" s="445"/>
      <c r="G10" s="157"/>
      <c r="H10" s="443"/>
      <c r="I10" s="443"/>
      <c r="J10" s="162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  <c r="AMJ10" s="85"/>
    </row>
    <row r="11" spans="1:1024" ht="15.75" x14ac:dyDescent="0.2">
      <c r="A11" s="158"/>
      <c r="B11" s="159"/>
      <c r="C11" s="158"/>
      <c r="D11" s="158"/>
      <c r="E11" s="160"/>
      <c r="F11" s="161"/>
      <c r="G11" s="157"/>
      <c r="H11" s="157"/>
      <c r="I11" s="157"/>
      <c r="J11" s="162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  <c r="AMJ11" s="85"/>
    </row>
    <row r="12" spans="1:1024" ht="15.75" x14ac:dyDescent="0.2">
      <c r="A12" s="158"/>
      <c r="B12" s="159"/>
      <c r="C12" s="158"/>
      <c r="D12" s="158"/>
      <c r="E12" s="160"/>
      <c r="F12" s="161"/>
      <c r="G12" s="157"/>
      <c r="H12" s="157"/>
      <c r="I12" s="157"/>
      <c r="J12" s="162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  <c r="AMJ12" s="85"/>
    </row>
    <row r="13" spans="1:1024" ht="15.75" x14ac:dyDescent="0.2">
      <c r="A13" s="158"/>
      <c r="B13" s="159"/>
      <c r="C13" s="158"/>
      <c r="D13" s="158"/>
      <c r="E13" s="160"/>
      <c r="F13" s="161"/>
      <c r="G13" s="157"/>
      <c r="H13" s="157"/>
      <c r="I13" s="157"/>
      <c r="J13" s="162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  <c r="AMJ13" s="85"/>
    </row>
    <row r="14" spans="1:1024" ht="6.75" customHeight="1" x14ac:dyDescent="0.2">
      <c r="A14" s="163"/>
      <c r="B14" s="164"/>
      <c r="C14" s="165"/>
      <c r="D14" s="166"/>
      <c r="E14" s="166"/>
      <c r="F14" s="166"/>
      <c r="G14" s="166"/>
      <c r="H14" s="166"/>
      <c r="I14" s="166"/>
      <c r="J14" s="163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  <c r="AMJ14" s="85"/>
    </row>
    <row r="15" spans="1:1024" x14ac:dyDescent="0.2">
      <c r="A15" s="163"/>
      <c r="B15" s="576" t="s">
        <v>203</v>
      </c>
      <c r="C15" s="576"/>
      <c r="D15" s="576"/>
      <c r="E15" s="576"/>
      <c r="F15" s="576"/>
      <c r="G15" s="576"/>
      <c r="H15" s="576"/>
      <c r="I15" s="576"/>
      <c r="J15" s="576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  <c r="KH15" s="85"/>
      <c r="KI15" s="85"/>
      <c r="KJ15" s="85"/>
      <c r="KK15" s="85"/>
      <c r="KL15" s="85"/>
      <c r="KM15" s="85"/>
      <c r="KN15" s="85"/>
      <c r="KO15" s="85"/>
      <c r="KP15" s="85"/>
      <c r="KQ15" s="85"/>
      <c r="KR15" s="85"/>
      <c r="KS15" s="85"/>
      <c r="KT15" s="85"/>
      <c r="KU15" s="85"/>
      <c r="KV15" s="85"/>
      <c r="KW15" s="85"/>
      <c r="KX15" s="85"/>
      <c r="KY15" s="85"/>
      <c r="KZ15" s="85"/>
      <c r="LA15" s="85"/>
      <c r="LB15" s="85"/>
      <c r="LC15" s="85"/>
      <c r="LD15" s="85"/>
      <c r="LE15" s="85"/>
      <c r="LF15" s="85"/>
      <c r="LG15" s="85"/>
      <c r="LH15" s="85"/>
      <c r="LI15" s="85"/>
      <c r="LJ15" s="85"/>
      <c r="LK15" s="85"/>
      <c r="LL15" s="85"/>
      <c r="LM15" s="85"/>
      <c r="LN15" s="85"/>
      <c r="LO15" s="85"/>
      <c r="LP15" s="85"/>
      <c r="LQ15" s="85"/>
      <c r="LR15" s="85"/>
      <c r="LS15" s="85"/>
      <c r="LT15" s="85"/>
      <c r="LU15" s="85"/>
      <c r="LV15" s="85"/>
      <c r="LW15" s="85"/>
      <c r="LX15" s="85"/>
      <c r="LY15" s="85"/>
      <c r="LZ15" s="85"/>
      <c r="MA15" s="85"/>
      <c r="MB15" s="85"/>
      <c r="MC15" s="85"/>
      <c r="MD15" s="85"/>
      <c r="ME15" s="85"/>
      <c r="MF15" s="85"/>
      <c r="MG15" s="85"/>
      <c r="MH15" s="85"/>
      <c r="MI15" s="85"/>
      <c r="MJ15" s="85"/>
      <c r="MK15" s="85"/>
      <c r="ML15" s="85"/>
      <c r="MM15" s="85"/>
      <c r="MN15" s="85"/>
      <c r="MO15" s="85"/>
      <c r="MP15" s="85"/>
      <c r="MQ15" s="85"/>
      <c r="MR15" s="85"/>
      <c r="MS15" s="85"/>
      <c r="MT15" s="85"/>
      <c r="MU15" s="85"/>
      <c r="MV15" s="85"/>
      <c r="MW15" s="85"/>
      <c r="MX15" s="85"/>
      <c r="MY15" s="85"/>
      <c r="MZ15" s="85"/>
      <c r="NA15" s="85"/>
      <c r="NB15" s="85"/>
      <c r="NC15" s="85"/>
      <c r="ND15" s="85"/>
      <c r="NE15" s="85"/>
      <c r="NF15" s="85"/>
      <c r="NG15" s="85"/>
      <c r="NH15" s="85"/>
      <c r="NI15" s="85"/>
      <c r="NJ15" s="85"/>
      <c r="NK15" s="85"/>
      <c r="NL15" s="85"/>
      <c r="NM15" s="85"/>
      <c r="NN15" s="85"/>
      <c r="NO15" s="85"/>
      <c r="NP15" s="85"/>
      <c r="NQ15" s="85"/>
      <c r="NR15" s="85"/>
      <c r="NS15" s="85"/>
      <c r="NT15" s="85"/>
      <c r="NU15" s="85"/>
      <c r="NV15" s="85"/>
      <c r="NW15" s="85"/>
      <c r="NX15" s="85"/>
      <c r="NY15" s="85"/>
      <c r="NZ15" s="85"/>
      <c r="OA15" s="85"/>
      <c r="OB15" s="85"/>
      <c r="OC15" s="85"/>
      <c r="OD15" s="85"/>
      <c r="OE15" s="85"/>
      <c r="OF15" s="85"/>
      <c r="OG15" s="85"/>
      <c r="OH15" s="85"/>
      <c r="OI15" s="85"/>
      <c r="OJ15" s="85"/>
      <c r="OK15" s="85"/>
      <c r="OL15" s="85"/>
      <c r="OM15" s="85"/>
      <c r="ON15" s="85"/>
      <c r="OO15" s="85"/>
      <c r="OP15" s="85"/>
      <c r="OQ15" s="85"/>
      <c r="OR15" s="85"/>
      <c r="OS15" s="85"/>
      <c r="OT15" s="85"/>
      <c r="OU15" s="85"/>
      <c r="OV15" s="85"/>
      <c r="OW15" s="85"/>
      <c r="OX15" s="85"/>
      <c r="OY15" s="85"/>
      <c r="OZ15" s="85"/>
      <c r="PA15" s="85"/>
      <c r="PB15" s="85"/>
      <c r="PC15" s="85"/>
      <c r="PD15" s="85"/>
      <c r="PE15" s="85"/>
      <c r="PF15" s="85"/>
      <c r="PG15" s="85"/>
      <c r="PH15" s="85"/>
      <c r="PI15" s="85"/>
      <c r="PJ15" s="85"/>
      <c r="PK15" s="85"/>
      <c r="PL15" s="85"/>
      <c r="PM15" s="85"/>
      <c r="PN15" s="85"/>
      <c r="PO15" s="85"/>
      <c r="PP15" s="85"/>
      <c r="PQ15" s="85"/>
      <c r="PR15" s="85"/>
      <c r="PS15" s="85"/>
      <c r="PT15" s="85"/>
      <c r="PU15" s="85"/>
      <c r="PV15" s="85"/>
      <c r="PW15" s="85"/>
      <c r="PX15" s="85"/>
      <c r="PY15" s="85"/>
      <c r="PZ15" s="85"/>
      <c r="QA15" s="85"/>
      <c r="QB15" s="85"/>
      <c r="QC15" s="85"/>
      <c r="QD15" s="85"/>
      <c r="QE15" s="85"/>
      <c r="QF15" s="85"/>
      <c r="QG15" s="85"/>
      <c r="QH15" s="85"/>
      <c r="QI15" s="85"/>
      <c r="QJ15" s="85"/>
      <c r="QK15" s="85"/>
      <c r="QL15" s="85"/>
      <c r="QM15" s="85"/>
      <c r="QN15" s="85"/>
      <c r="QO15" s="85"/>
      <c r="QP15" s="85"/>
      <c r="QQ15" s="85"/>
      <c r="QR15" s="85"/>
      <c r="QS15" s="85"/>
      <c r="QT15" s="85"/>
      <c r="QU15" s="85"/>
      <c r="QV15" s="85"/>
      <c r="QW15" s="85"/>
      <c r="QX15" s="85"/>
      <c r="QY15" s="85"/>
      <c r="QZ15" s="85"/>
      <c r="RA15" s="85"/>
      <c r="RB15" s="85"/>
      <c r="RC15" s="85"/>
      <c r="RD15" s="85"/>
      <c r="RE15" s="85"/>
      <c r="RF15" s="85"/>
      <c r="RG15" s="85"/>
      <c r="RH15" s="85"/>
      <c r="RI15" s="85"/>
      <c r="RJ15" s="85"/>
      <c r="RK15" s="85"/>
      <c r="RL15" s="85"/>
      <c r="RM15" s="85"/>
      <c r="RN15" s="85"/>
      <c r="RO15" s="85"/>
      <c r="RP15" s="85"/>
      <c r="RQ15" s="85"/>
      <c r="RR15" s="85"/>
      <c r="RS15" s="85"/>
      <c r="RT15" s="85"/>
      <c r="RU15" s="85"/>
      <c r="RV15" s="85"/>
      <c r="RW15" s="85"/>
      <c r="RX15" s="85"/>
      <c r="RY15" s="85"/>
      <c r="RZ15" s="85"/>
      <c r="SA15" s="85"/>
      <c r="SB15" s="85"/>
      <c r="SC15" s="85"/>
      <c r="SD15" s="85"/>
      <c r="SE15" s="85"/>
      <c r="SF15" s="85"/>
      <c r="SG15" s="85"/>
      <c r="SH15" s="85"/>
      <c r="SI15" s="85"/>
      <c r="SJ15" s="85"/>
      <c r="SK15" s="85"/>
      <c r="SL15" s="85"/>
      <c r="SM15" s="85"/>
      <c r="SN15" s="85"/>
      <c r="SO15" s="85"/>
      <c r="SP15" s="85"/>
      <c r="SQ15" s="85"/>
      <c r="SR15" s="85"/>
      <c r="SS15" s="85"/>
      <c r="ST15" s="85"/>
      <c r="SU15" s="85"/>
      <c r="SV15" s="85"/>
      <c r="SW15" s="85"/>
      <c r="SX15" s="85"/>
      <c r="SY15" s="85"/>
      <c r="SZ15" s="85"/>
      <c r="TA15" s="85"/>
      <c r="TB15" s="85"/>
      <c r="TC15" s="85"/>
      <c r="TD15" s="85"/>
      <c r="TE15" s="85"/>
      <c r="TF15" s="85"/>
      <c r="TG15" s="85"/>
      <c r="TH15" s="85"/>
      <c r="TI15" s="85"/>
      <c r="TJ15" s="85"/>
      <c r="TK15" s="85"/>
      <c r="TL15" s="85"/>
      <c r="TM15" s="85"/>
      <c r="TN15" s="85"/>
      <c r="TO15" s="85"/>
      <c r="TP15" s="85"/>
      <c r="TQ15" s="85"/>
      <c r="TR15" s="85"/>
      <c r="TS15" s="85"/>
      <c r="TT15" s="85"/>
      <c r="TU15" s="85"/>
      <c r="TV15" s="85"/>
      <c r="TW15" s="85"/>
      <c r="TX15" s="85"/>
      <c r="TY15" s="85"/>
      <c r="TZ15" s="85"/>
      <c r="UA15" s="85"/>
      <c r="UB15" s="85"/>
      <c r="UC15" s="85"/>
      <c r="UD15" s="85"/>
      <c r="UE15" s="85"/>
      <c r="UF15" s="85"/>
      <c r="UG15" s="85"/>
      <c r="UH15" s="85"/>
      <c r="UI15" s="85"/>
      <c r="UJ15" s="85"/>
      <c r="UK15" s="85"/>
      <c r="UL15" s="85"/>
      <c r="UM15" s="85"/>
      <c r="UN15" s="85"/>
      <c r="UO15" s="85"/>
      <c r="UP15" s="85"/>
      <c r="UQ15" s="85"/>
      <c r="UR15" s="85"/>
      <c r="US15" s="85"/>
      <c r="UT15" s="85"/>
      <c r="UU15" s="85"/>
      <c r="UV15" s="85"/>
      <c r="UW15" s="85"/>
      <c r="UX15" s="85"/>
      <c r="UY15" s="85"/>
      <c r="UZ15" s="85"/>
      <c r="VA15" s="85"/>
      <c r="VB15" s="85"/>
      <c r="VC15" s="85"/>
      <c r="VD15" s="85"/>
      <c r="VE15" s="85"/>
      <c r="VF15" s="85"/>
      <c r="VG15" s="85"/>
      <c r="VH15" s="85"/>
      <c r="VI15" s="85"/>
      <c r="VJ15" s="85"/>
      <c r="VK15" s="85"/>
      <c r="VL15" s="85"/>
      <c r="VM15" s="85"/>
      <c r="VN15" s="85"/>
      <c r="VO15" s="85"/>
      <c r="VP15" s="85"/>
      <c r="VQ15" s="85"/>
      <c r="VR15" s="85"/>
      <c r="VS15" s="85"/>
      <c r="VT15" s="85"/>
      <c r="VU15" s="85"/>
      <c r="VV15" s="85"/>
      <c r="VW15" s="85"/>
      <c r="VX15" s="85"/>
      <c r="VY15" s="85"/>
      <c r="VZ15" s="85"/>
      <c r="WA15" s="85"/>
      <c r="WB15" s="85"/>
      <c r="WC15" s="85"/>
      <c r="WD15" s="85"/>
      <c r="WE15" s="85"/>
      <c r="WF15" s="85"/>
      <c r="WG15" s="85"/>
      <c r="WH15" s="85"/>
      <c r="WI15" s="85"/>
      <c r="WJ15" s="85"/>
      <c r="WK15" s="85"/>
      <c r="WL15" s="85"/>
      <c r="WM15" s="85"/>
      <c r="WN15" s="85"/>
      <c r="WO15" s="85"/>
      <c r="WP15" s="85"/>
      <c r="WQ15" s="85"/>
      <c r="WR15" s="85"/>
      <c r="WS15" s="85"/>
      <c r="WT15" s="85"/>
      <c r="WU15" s="85"/>
      <c r="WV15" s="85"/>
      <c r="WW15" s="85"/>
      <c r="WX15" s="85"/>
      <c r="WY15" s="85"/>
      <c r="WZ15" s="85"/>
      <c r="XA15" s="85"/>
      <c r="XB15" s="85"/>
      <c r="XC15" s="85"/>
      <c r="XD15" s="85"/>
      <c r="XE15" s="85"/>
      <c r="XF15" s="85"/>
      <c r="XG15" s="85"/>
      <c r="XH15" s="85"/>
      <c r="XI15" s="85"/>
      <c r="XJ15" s="85"/>
      <c r="XK15" s="85"/>
      <c r="XL15" s="85"/>
      <c r="XM15" s="85"/>
      <c r="XN15" s="85"/>
      <c r="XO15" s="85"/>
      <c r="XP15" s="85"/>
      <c r="XQ15" s="85"/>
      <c r="XR15" s="85"/>
      <c r="XS15" s="85"/>
      <c r="XT15" s="85"/>
      <c r="XU15" s="85"/>
      <c r="XV15" s="85"/>
      <c r="XW15" s="85"/>
      <c r="XX15" s="85"/>
      <c r="XY15" s="85"/>
      <c r="XZ15" s="85"/>
      <c r="YA15" s="85"/>
      <c r="YB15" s="85"/>
      <c r="YC15" s="85"/>
      <c r="YD15" s="85"/>
      <c r="YE15" s="85"/>
      <c r="YF15" s="85"/>
      <c r="YG15" s="85"/>
      <c r="YH15" s="85"/>
      <c r="YI15" s="85"/>
      <c r="YJ15" s="85"/>
      <c r="YK15" s="85"/>
      <c r="YL15" s="85"/>
      <c r="YM15" s="85"/>
      <c r="YN15" s="85"/>
      <c r="YO15" s="85"/>
      <c r="YP15" s="85"/>
      <c r="YQ15" s="85"/>
      <c r="YR15" s="85"/>
      <c r="YS15" s="85"/>
      <c r="YT15" s="85"/>
      <c r="YU15" s="85"/>
      <c r="YV15" s="85"/>
      <c r="YW15" s="85"/>
      <c r="YX15" s="85"/>
      <c r="YY15" s="85"/>
      <c r="YZ15" s="85"/>
      <c r="ZA15" s="85"/>
      <c r="ZB15" s="85"/>
      <c r="ZC15" s="85"/>
      <c r="ZD15" s="85"/>
      <c r="ZE15" s="85"/>
      <c r="ZF15" s="85"/>
      <c r="ZG15" s="85"/>
      <c r="ZH15" s="85"/>
      <c r="ZI15" s="85"/>
      <c r="ZJ15" s="85"/>
      <c r="ZK15" s="85"/>
      <c r="ZL15" s="85"/>
      <c r="ZM15" s="85"/>
      <c r="ZN15" s="85"/>
      <c r="ZO15" s="85"/>
      <c r="ZP15" s="85"/>
      <c r="ZQ15" s="85"/>
      <c r="ZR15" s="85"/>
      <c r="ZS15" s="85"/>
      <c r="ZT15" s="85"/>
      <c r="ZU15" s="85"/>
      <c r="ZV15" s="85"/>
      <c r="ZW15" s="85"/>
      <c r="ZX15" s="85"/>
      <c r="ZY15" s="85"/>
      <c r="ZZ15" s="85"/>
      <c r="AAA15" s="85"/>
      <c r="AAB15" s="85"/>
      <c r="AAC15" s="85"/>
      <c r="AAD15" s="85"/>
      <c r="AAE15" s="85"/>
      <c r="AAF15" s="85"/>
      <c r="AAG15" s="85"/>
      <c r="AAH15" s="85"/>
      <c r="AAI15" s="85"/>
      <c r="AAJ15" s="85"/>
      <c r="AAK15" s="85"/>
      <c r="AAL15" s="85"/>
      <c r="AAM15" s="85"/>
      <c r="AAN15" s="85"/>
      <c r="AAO15" s="85"/>
      <c r="AAP15" s="85"/>
      <c r="AAQ15" s="85"/>
      <c r="AAR15" s="85"/>
      <c r="AAS15" s="85"/>
      <c r="AAT15" s="85"/>
      <c r="AAU15" s="85"/>
      <c r="AAV15" s="85"/>
      <c r="AAW15" s="85"/>
      <c r="AAX15" s="85"/>
      <c r="AAY15" s="85"/>
      <c r="AAZ15" s="85"/>
      <c r="ABA15" s="85"/>
      <c r="ABB15" s="85"/>
      <c r="ABC15" s="85"/>
      <c r="ABD15" s="85"/>
      <c r="ABE15" s="85"/>
      <c r="ABF15" s="85"/>
      <c r="ABG15" s="85"/>
      <c r="ABH15" s="85"/>
      <c r="ABI15" s="85"/>
      <c r="ABJ15" s="85"/>
      <c r="ABK15" s="85"/>
      <c r="ABL15" s="85"/>
      <c r="ABM15" s="85"/>
      <c r="ABN15" s="85"/>
      <c r="ABO15" s="85"/>
      <c r="ABP15" s="85"/>
      <c r="ABQ15" s="85"/>
      <c r="ABR15" s="85"/>
      <c r="ABS15" s="85"/>
      <c r="ABT15" s="85"/>
      <c r="ABU15" s="85"/>
      <c r="ABV15" s="85"/>
      <c r="ABW15" s="85"/>
      <c r="ABX15" s="85"/>
      <c r="ABY15" s="85"/>
      <c r="ABZ15" s="85"/>
      <c r="ACA15" s="85"/>
      <c r="ACB15" s="85"/>
      <c r="ACC15" s="85"/>
      <c r="ACD15" s="85"/>
      <c r="ACE15" s="85"/>
      <c r="ACF15" s="85"/>
      <c r="ACG15" s="85"/>
      <c r="ACH15" s="85"/>
      <c r="ACI15" s="85"/>
      <c r="ACJ15" s="85"/>
      <c r="ACK15" s="85"/>
      <c r="ACL15" s="85"/>
      <c r="ACM15" s="85"/>
      <c r="ACN15" s="85"/>
      <c r="ACO15" s="85"/>
      <c r="ACP15" s="85"/>
      <c r="ACQ15" s="85"/>
      <c r="ACR15" s="85"/>
      <c r="ACS15" s="85"/>
      <c r="ACT15" s="85"/>
      <c r="ACU15" s="85"/>
      <c r="ACV15" s="85"/>
      <c r="ACW15" s="85"/>
      <c r="ACX15" s="85"/>
      <c r="ACY15" s="85"/>
      <c r="ACZ15" s="85"/>
      <c r="ADA15" s="85"/>
      <c r="ADB15" s="85"/>
      <c r="ADC15" s="85"/>
      <c r="ADD15" s="85"/>
      <c r="ADE15" s="85"/>
      <c r="ADF15" s="85"/>
      <c r="ADG15" s="85"/>
      <c r="ADH15" s="85"/>
      <c r="ADI15" s="85"/>
      <c r="ADJ15" s="85"/>
      <c r="ADK15" s="85"/>
      <c r="ADL15" s="85"/>
      <c r="ADM15" s="85"/>
      <c r="ADN15" s="85"/>
      <c r="ADO15" s="85"/>
      <c r="ADP15" s="85"/>
      <c r="ADQ15" s="85"/>
      <c r="ADR15" s="85"/>
      <c r="ADS15" s="85"/>
      <c r="ADT15" s="85"/>
      <c r="ADU15" s="85"/>
      <c r="ADV15" s="85"/>
      <c r="ADW15" s="85"/>
      <c r="ADX15" s="85"/>
      <c r="ADY15" s="85"/>
      <c r="ADZ15" s="85"/>
      <c r="AEA15" s="85"/>
      <c r="AEB15" s="85"/>
      <c r="AEC15" s="85"/>
      <c r="AED15" s="85"/>
      <c r="AEE15" s="85"/>
      <c r="AEF15" s="85"/>
      <c r="AEG15" s="85"/>
      <c r="AEH15" s="85"/>
      <c r="AEI15" s="85"/>
      <c r="AEJ15" s="85"/>
      <c r="AEK15" s="85"/>
      <c r="AEL15" s="85"/>
      <c r="AEM15" s="85"/>
      <c r="AEN15" s="85"/>
      <c r="AEO15" s="85"/>
      <c r="AEP15" s="85"/>
      <c r="AEQ15" s="85"/>
      <c r="AER15" s="85"/>
      <c r="AES15" s="85"/>
      <c r="AET15" s="85"/>
      <c r="AEU15" s="85"/>
      <c r="AEV15" s="85"/>
      <c r="AEW15" s="85"/>
      <c r="AEX15" s="85"/>
      <c r="AEY15" s="85"/>
      <c r="AEZ15" s="85"/>
      <c r="AFA15" s="85"/>
      <c r="AFB15" s="85"/>
      <c r="AFC15" s="85"/>
      <c r="AFD15" s="85"/>
      <c r="AFE15" s="85"/>
      <c r="AFF15" s="85"/>
      <c r="AFG15" s="85"/>
      <c r="AFH15" s="85"/>
      <c r="AFI15" s="85"/>
      <c r="AFJ15" s="85"/>
      <c r="AFK15" s="85"/>
      <c r="AFL15" s="85"/>
      <c r="AFM15" s="85"/>
      <c r="AFN15" s="85"/>
      <c r="AFO15" s="85"/>
      <c r="AFP15" s="85"/>
      <c r="AFQ15" s="85"/>
      <c r="AFR15" s="85"/>
      <c r="AFS15" s="85"/>
      <c r="AFT15" s="85"/>
      <c r="AFU15" s="85"/>
      <c r="AFV15" s="85"/>
      <c r="AFW15" s="85"/>
      <c r="AFX15" s="85"/>
      <c r="AFY15" s="85"/>
      <c r="AFZ15" s="85"/>
      <c r="AGA15" s="85"/>
      <c r="AGB15" s="85"/>
      <c r="AGC15" s="85"/>
      <c r="AGD15" s="85"/>
      <c r="AGE15" s="85"/>
      <c r="AGF15" s="85"/>
      <c r="AGG15" s="85"/>
      <c r="AGH15" s="85"/>
      <c r="AGI15" s="85"/>
      <c r="AGJ15" s="85"/>
      <c r="AGK15" s="85"/>
      <c r="AGL15" s="85"/>
      <c r="AGM15" s="85"/>
      <c r="AGN15" s="85"/>
      <c r="AGO15" s="85"/>
      <c r="AGP15" s="85"/>
      <c r="AGQ15" s="85"/>
      <c r="AGR15" s="85"/>
      <c r="AGS15" s="85"/>
      <c r="AGT15" s="85"/>
      <c r="AGU15" s="85"/>
      <c r="AGV15" s="85"/>
      <c r="AGW15" s="85"/>
      <c r="AGX15" s="85"/>
      <c r="AGY15" s="85"/>
      <c r="AGZ15" s="85"/>
      <c r="AHA15" s="85"/>
      <c r="AHB15" s="85"/>
      <c r="AHC15" s="85"/>
      <c r="AHD15" s="85"/>
      <c r="AHE15" s="85"/>
      <c r="AHF15" s="85"/>
      <c r="AHG15" s="85"/>
      <c r="AHH15" s="85"/>
      <c r="AHI15" s="85"/>
      <c r="AHJ15" s="85"/>
      <c r="AHK15" s="85"/>
      <c r="AHL15" s="85"/>
      <c r="AHM15" s="85"/>
      <c r="AHN15" s="85"/>
      <c r="AHO15" s="85"/>
      <c r="AHP15" s="85"/>
      <c r="AHQ15" s="85"/>
      <c r="AHR15" s="85"/>
      <c r="AHS15" s="85"/>
      <c r="AHT15" s="85"/>
      <c r="AHU15" s="85"/>
      <c r="AHV15" s="85"/>
      <c r="AHW15" s="85"/>
      <c r="AHX15" s="85"/>
      <c r="AHY15" s="85"/>
      <c r="AHZ15" s="85"/>
      <c r="AIA15" s="85"/>
      <c r="AIB15" s="85"/>
      <c r="AIC15" s="85"/>
      <c r="AID15" s="85"/>
      <c r="AIE15" s="85"/>
      <c r="AIF15" s="85"/>
      <c r="AIG15" s="85"/>
      <c r="AIH15" s="85"/>
      <c r="AII15" s="85"/>
      <c r="AIJ15" s="85"/>
      <c r="AIK15" s="85"/>
      <c r="AIL15" s="85"/>
      <c r="AIM15" s="85"/>
      <c r="AIN15" s="85"/>
      <c r="AIO15" s="85"/>
      <c r="AIP15" s="85"/>
      <c r="AIQ15" s="85"/>
      <c r="AIR15" s="85"/>
      <c r="AIS15" s="85"/>
      <c r="AIT15" s="85"/>
      <c r="AIU15" s="85"/>
      <c r="AIV15" s="85"/>
      <c r="AIW15" s="85"/>
      <c r="AIX15" s="85"/>
      <c r="AIY15" s="85"/>
      <c r="AIZ15" s="85"/>
      <c r="AJA15" s="85"/>
      <c r="AJB15" s="85"/>
      <c r="AJC15" s="85"/>
      <c r="AJD15" s="85"/>
      <c r="AJE15" s="85"/>
      <c r="AJF15" s="85"/>
      <c r="AJG15" s="85"/>
      <c r="AJH15" s="85"/>
      <c r="AJI15" s="85"/>
      <c r="AJJ15" s="85"/>
      <c r="AJK15" s="85"/>
      <c r="AJL15" s="85"/>
      <c r="AJM15" s="85"/>
      <c r="AJN15" s="85"/>
      <c r="AJO15" s="85"/>
      <c r="AJP15" s="85"/>
      <c r="AJQ15" s="85"/>
      <c r="AJR15" s="85"/>
      <c r="AJS15" s="85"/>
      <c r="AJT15" s="85"/>
      <c r="AJU15" s="85"/>
      <c r="AJV15" s="85"/>
      <c r="AJW15" s="85"/>
      <c r="AJX15" s="85"/>
      <c r="AJY15" s="85"/>
      <c r="AJZ15" s="85"/>
      <c r="AKA15" s="85"/>
      <c r="AKB15" s="85"/>
      <c r="AKC15" s="85"/>
      <c r="AKD15" s="85"/>
      <c r="AKE15" s="85"/>
      <c r="AKF15" s="85"/>
      <c r="AKG15" s="85"/>
      <c r="AKH15" s="85"/>
      <c r="AKI15" s="85"/>
      <c r="AKJ15" s="85"/>
      <c r="AKK15" s="85"/>
      <c r="AKL15" s="85"/>
      <c r="AKM15" s="85"/>
      <c r="AKN15" s="85"/>
      <c r="AKO15" s="85"/>
      <c r="AKP15" s="85"/>
      <c r="AKQ15" s="85"/>
      <c r="AKR15" s="85"/>
      <c r="AKS15" s="85"/>
      <c r="AKT15" s="85"/>
      <c r="AKU15" s="85"/>
      <c r="AKV15" s="85"/>
      <c r="AKW15" s="85"/>
      <c r="AKX15" s="85"/>
      <c r="AKY15" s="85"/>
      <c r="AKZ15" s="85"/>
      <c r="ALA15" s="85"/>
      <c r="ALB15" s="85"/>
      <c r="ALC15" s="85"/>
      <c r="ALD15" s="85"/>
      <c r="ALE15" s="85"/>
      <c r="ALF15" s="85"/>
      <c r="ALG15" s="85"/>
      <c r="ALH15" s="85"/>
      <c r="ALI15" s="85"/>
      <c r="ALJ15" s="85"/>
      <c r="ALK15" s="85"/>
      <c r="ALL15" s="85"/>
      <c r="ALM15" s="85"/>
      <c r="ALN15" s="85"/>
      <c r="ALO15" s="85"/>
      <c r="ALP15" s="85"/>
      <c r="ALQ15" s="85"/>
      <c r="ALR15" s="85"/>
      <c r="ALS15" s="85"/>
      <c r="ALT15" s="85"/>
      <c r="ALU15" s="85"/>
      <c r="ALV15" s="85"/>
      <c r="ALW15" s="85"/>
      <c r="ALX15" s="85"/>
      <c r="ALY15" s="85"/>
      <c r="ALZ15" s="85"/>
      <c r="AMA15" s="85"/>
      <c r="AMB15" s="85"/>
      <c r="AMC15" s="85"/>
      <c r="AMD15" s="85"/>
      <c r="AME15" s="85"/>
      <c r="AMF15" s="85"/>
      <c r="AMG15" s="85"/>
      <c r="AMH15" s="85"/>
      <c r="AMI15" s="85"/>
      <c r="AMJ15" s="85"/>
    </row>
    <row r="16" spans="1:1024" x14ac:dyDescent="0.2">
      <c r="A16" s="167"/>
      <c r="B16" s="167" t="s">
        <v>68</v>
      </c>
      <c r="C16" s="167"/>
      <c r="D16" s="167"/>
      <c r="E16" s="167"/>
      <c r="F16" s="167"/>
      <c r="G16" s="167"/>
      <c r="H16" s="167"/>
      <c r="I16" s="167"/>
      <c r="J16" s="167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  <c r="KH16" s="85"/>
      <c r="KI16" s="85"/>
      <c r="KJ16" s="85"/>
      <c r="KK16" s="85"/>
      <c r="KL16" s="85"/>
      <c r="KM16" s="85"/>
      <c r="KN16" s="85"/>
      <c r="KO16" s="85"/>
      <c r="KP16" s="85"/>
      <c r="KQ16" s="85"/>
      <c r="KR16" s="85"/>
      <c r="KS16" s="85"/>
      <c r="KT16" s="85"/>
      <c r="KU16" s="85"/>
      <c r="KV16" s="85"/>
      <c r="KW16" s="85"/>
      <c r="KX16" s="85"/>
      <c r="KY16" s="85"/>
      <c r="KZ16" s="85"/>
      <c r="LA16" s="85"/>
      <c r="LB16" s="85"/>
      <c r="LC16" s="85"/>
      <c r="LD16" s="85"/>
      <c r="LE16" s="85"/>
      <c r="LF16" s="85"/>
      <c r="LG16" s="85"/>
      <c r="LH16" s="85"/>
      <c r="LI16" s="85"/>
      <c r="LJ16" s="85"/>
      <c r="LK16" s="85"/>
      <c r="LL16" s="85"/>
      <c r="LM16" s="85"/>
      <c r="LN16" s="85"/>
      <c r="LO16" s="85"/>
      <c r="LP16" s="85"/>
      <c r="LQ16" s="85"/>
      <c r="LR16" s="85"/>
      <c r="LS16" s="85"/>
      <c r="LT16" s="85"/>
      <c r="LU16" s="85"/>
      <c r="LV16" s="85"/>
      <c r="LW16" s="85"/>
      <c r="LX16" s="85"/>
      <c r="LY16" s="85"/>
      <c r="LZ16" s="85"/>
      <c r="MA16" s="85"/>
      <c r="MB16" s="85"/>
      <c r="MC16" s="85"/>
      <c r="MD16" s="85"/>
      <c r="ME16" s="85"/>
      <c r="MF16" s="85"/>
      <c r="MG16" s="85"/>
      <c r="MH16" s="85"/>
      <c r="MI16" s="85"/>
      <c r="MJ16" s="85"/>
      <c r="MK16" s="85"/>
      <c r="ML16" s="85"/>
      <c r="MM16" s="85"/>
      <c r="MN16" s="85"/>
      <c r="MO16" s="85"/>
      <c r="MP16" s="85"/>
      <c r="MQ16" s="85"/>
      <c r="MR16" s="85"/>
      <c r="MS16" s="85"/>
      <c r="MT16" s="85"/>
      <c r="MU16" s="85"/>
      <c r="MV16" s="85"/>
      <c r="MW16" s="85"/>
      <c r="MX16" s="85"/>
      <c r="MY16" s="85"/>
      <c r="MZ16" s="85"/>
      <c r="NA16" s="85"/>
      <c r="NB16" s="85"/>
      <c r="NC16" s="85"/>
      <c r="ND16" s="85"/>
      <c r="NE16" s="85"/>
      <c r="NF16" s="85"/>
      <c r="NG16" s="85"/>
      <c r="NH16" s="85"/>
      <c r="NI16" s="85"/>
      <c r="NJ16" s="85"/>
      <c r="NK16" s="85"/>
      <c r="NL16" s="85"/>
      <c r="NM16" s="85"/>
      <c r="NN16" s="85"/>
      <c r="NO16" s="85"/>
      <c r="NP16" s="85"/>
      <c r="NQ16" s="85"/>
      <c r="NR16" s="85"/>
      <c r="NS16" s="85"/>
      <c r="NT16" s="85"/>
      <c r="NU16" s="85"/>
      <c r="NV16" s="85"/>
      <c r="NW16" s="85"/>
      <c r="NX16" s="85"/>
      <c r="NY16" s="85"/>
      <c r="NZ16" s="85"/>
      <c r="OA16" s="85"/>
      <c r="OB16" s="85"/>
      <c r="OC16" s="85"/>
      <c r="OD16" s="85"/>
      <c r="OE16" s="85"/>
      <c r="OF16" s="85"/>
      <c r="OG16" s="85"/>
      <c r="OH16" s="85"/>
      <c r="OI16" s="85"/>
      <c r="OJ16" s="85"/>
      <c r="OK16" s="85"/>
      <c r="OL16" s="85"/>
      <c r="OM16" s="85"/>
      <c r="ON16" s="85"/>
      <c r="OO16" s="85"/>
      <c r="OP16" s="85"/>
      <c r="OQ16" s="85"/>
      <c r="OR16" s="85"/>
      <c r="OS16" s="85"/>
      <c r="OT16" s="85"/>
      <c r="OU16" s="85"/>
      <c r="OV16" s="85"/>
      <c r="OW16" s="85"/>
      <c r="OX16" s="85"/>
      <c r="OY16" s="85"/>
      <c r="OZ16" s="85"/>
      <c r="PA16" s="85"/>
      <c r="PB16" s="85"/>
      <c r="PC16" s="85"/>
      <c r="PD16" s="85"/>
      <c r="PE16" s="85"/>
      <c r="PF16" s="85"/>
      <c r="PG16" s="85"/>
      <c r="PH16" s="85"/>
      <c r="PI16" s="85"/>
      <c r="PJ16" s="85"/>
      <c r="PK16" s="85"/>
      <c r="PL16" s="85"/>
      <c r="PM16" s="85"/>
      <c r="PN16" s="85"/>
      <c r="PO16" s="85"/>
      <c r="PP16" s="85"/>
      <c r="PQ16" s="85"/>
      <c r="PR16" s="85"/>
      <c r="PS16" s="85"/>
      <c r="PT16" s="85"/>
      <c r="PU16" s="85"/>
      <c r="PV16" s="85"/>
      <c r="PW16" s="85"/>
      <c r="PX16" s="85"/>
      <c r="PY16" s="85"/>
      <c r="PZ16" s="85"/>
      <c r="QA16" s="85"/>
      <c r="QB16" s="85"/>
      <c r="QC16" s="85"/>
      <c r="QD16" s="85"/>
      <c r="QE16" s="85"/>
      <c r="QF16" s="85"/>
      <c r="QG16" s="85"/>
      <c r="QH16" s="85"/>
      <c r="QI16" s="85"/>
      <c r="QJ16" s="85"/>
      <c r="QK16" s="85"/>
      <c r="QL16" s="85"/>
      <c r="QM16" s="85"/>
      <c r="QN16" s="85"/>
      <c r="QO16" s="85"/>
      <c r="QP16" s="85"/>
      <c r="QQ16" s="85"/>
      <c r="QR16" s="85"/>
      <c r="QS16" s="85"/>
      <c r="QT16" s="85"/>
      <c r="QU16" s="85"/>
      <c r="QV16" s="85"/>
      <c r="QW16" s="85"/>
      <c r="QX16" s="85"/>
      <c r="QY16" s="85"/>
      <c r="QZ16" s="85"/>
      <c r="RA16" s="85"/>
      <c r="RB16" s="85"/>
      <c r="RC16" s="85"/>
      <c r="RD16" s="85"/>
      <c r="RE16" s="85"/>
      <c r="RF16" s="85"/>
      <c r="RG16" s="85"/>
      <c r="RH16" s="85"/>
      <c r="RI16" s="85"/>
      <c r="RJ16" s="85"/>
      <c r="RK16" s="85"/>
      <c r="RL16" s="85"/>
      <c r="RM16" s="85"/>
      <c r="RN16" s="85"/>
      <c r="RO16" s="85"/>
      <c r="RP16" s="85"/>
      <c r="RQ16" s="85"/>
      <c r="RR16" s="85"/>
      <c r="RS16" s="85"/>
      <c r="RT16" s="85"/>
      <c r="RU16" s="85"/>
      <c r="RV16" s="85"/>
      <c r="RW16" s="85"/>
      <c r="RX16" s="85"/>
      <c r="RY16" s="85"/>
      <c r="RZ16" s="85"/>
      <c r="SA16" s="85"/>
      <c r="SB16" s="85"/>
      <c r="SC16" s="85"/>
      <c r="SD16" s="85"/>
      <c r="SE16" s="85"/>
      <c r="SF16" s="85"/>
      <c r="SG16" s="85"/>
      <c r="SH16" s="85"/>
      <c r="SI16" s="85"/>
      <c r="SJ16" s="85"/>
      <c r="SK16" s="85"/>
      <c r="SL16" s="85"/>
      <c r="SM16" s="85"/>
      <c r="SN16" s="85"/>
      <c r="SO16" s="85"/>
      <c r="SP16" s="85"/>
      <c r="SQ16" s="85"/>
      <c r="SR16" s="85"/>
      <c r="SS16" s="85"/>
      <c r="ST16" s="85"/>
      <c r="SU16" s="85"/>
      <c r="SV16" s="85"/>
      <c r="SW16" s="85"/>
      <c r="SX16" s="85"/>
      <c r="SY16" s="85"/>
      <c r="SZ16" s="85"/>
      <c r="TA16" s="85"/>
      <c r="TB16" s="85"/>
      <c r="TC16" s="85"/>
      <c r="TD16" s="85"/>
      <c r="TE16" s="85"/>
      <c r="TF16" s="85"/>
      <c r="TG16" s="85"/>
      <c r="TH16" s="85"/>
      <c r="TI16" s="85"/>
      <c r="TJ16" s="85"/>
      <c r="TK16" s="85"/>
      <c r="TL16" s="85"/>
      <c r="TM16" s="85"/>
      <c r="TN16" s="85"/>
      <c r="TO16" s="85"/>
      <c r="TP16" s="85"/>
      <c r="TQ16" s="85"/>
      <c r="TR16" s="85"/>
      <c r="TS16" s="85"/>
      <c r="TT16" s="85"/>
      <c r="TU16" s="85"/>
      <c r="TV16" s="85"/>
      <c r="TW16" s="85"/>
      <c r="TX16" s="85"/>
      <c r="TY16" s="85"/>
      <c r="TZ16" s="85"/>
      <c r="UA16" s="85"/>
      <c r="UB16" s="85"/>
      <c r="UC16" s="85"/>
      <c r="UD16" s="85"/>
      <c r="UE16" s="85"/>
      <c r="UF16" s="85"/>
      <c r="UG16" s="85"/>
      <c r="UH16" s="85"/>
      <c r="UI16" s="85"/>
      <c r="UJ16" s="85"/>
      <c r="UK16" s="85"/>
      <c r="UL16" s="85"/>
      <c r="UM16" s="85"/>
      <c r="UN16" s="85"/>
      <c r="UO16" s="85"/>
      <c r="UP16" s="85"/>
      <c r="UQ16" s="85"/>
      <c r="UR16" s="85"/>
      <c r="US16" s="85"/>
      <c r="UT16" s="85"/>
      <c r="UU16" s="85"/>
      <c r="UV16" s="85"/>
      <c r="UW16" s="85"/>
      <c r="UX16" s="85"/>
      <c r="UY16" s="85"/>
      <c r="UZ16" s="85"/>
      <c r="VA16" s="85"/>
      <c r="VB16" s="85"/>
      <c r="VC16" s="85"/>
      <c r="VD16" s="85"/>
      <c r="VE16" s="85"/>
      <c r="VF16" s="85"/>
      <c r="VG16" s="85"/>
      <c r="VH16" s="85"/>
      <c r="VI16" s="85"/>
      <c r="VJ16" s="85"/>
      <c r="VK16" s="85"/>
      <c r="VL16" s="85"/>
      <c r="VM16" s="85"/>
      <c r="VN16" s="85"/>
      <c r="VO16" s="85"/>
      <c r="VP16" s="85"/>
      <c r="VQ16" s="85"/>
      <c r="VR16" s="85"/>
      <c r="VS16" s="85"/>
      <c r="VT16" s="85"/>
      <c r="VU16" s="85"/>
      <c r="VV16" s="85"/>
      <c r="VW16" s="85"/>
      <c r="VX16" s="85"/>
      <c r="VY16" s="85"/>
      <c r="VZ16" s="85"/>
      <c r="WA16" s="85"/>
      <c r="WB16" s="85"/>
      <c r="WC16" s="85"/>
      <c r="WD16" s="85"/>
      <c r="WE16" s="85"/>
      <c r="WF16" s="85"/>
      <c r="WG16" s="85"/>
      <c r="WH16" s="85"/>
      <c r="WI16" s="85"/>
      <c r="WJ16" s="85"/>
      <c r="WK16" s="85"/>
      <c r="WL16" s="85"/>
      <c r="WM16" s="85"/>
      <c r="WN16" s="85"/>
      <c r="WO16" s="85"/>
      <c r="WP16" s="85"/>
      <c r="WQ16" s="85"/>
      <c r="WR16" s="85"/>
      <c r="WS16" s="85"/>
      <c r="WT16" s="85"/>
      <c r="WU16" s="85"/>
      <c r="WV16" s="85"/>
      <c r="WW16" s="85"/>
      <c r="WX16" s="85"/>
      <c r="WY16" s="85"/>
      <c r="WZ16" s="85"/>
      <c r="XA16" s="85"/>
      <c r="XB16" s="85"/>
      <c r="XC16" s="85"/>
      <c r="XD16" s="85"/>
      <c r="XE16" s="85"/>
      <c r="XF16" s="85"/>
      <c r="XG16" s="85"/>
      <c r="XH16" s="85"/>
      <c r="XI16" s="85"/>
      <c r="XJ16" s="85"/>
      <c r="XK16" s="85"/>
      <c r="XL16" s="85"/>
      <c r="XM16" s="85"/>
      <c r="XN16" s="85"/>
      <c r="XO16" s="85"/>
      <c r="XP16" s="85"/>
      <c r="XQ16" s="85"/>
      <c r="XR16" s="85"/>
      <c r="XS16" s="85"/>
      <c r="XT16" s="85"/>
      <c r="XU16" s="85"/>
      <c r="XV16" s="85"/>
      <c r="XW16" s="85"/>
      <c r="XX16" s="85"/>
      <c r="XY16" s="85"/>
      <c r="XZ16" s="85"/>
      <c r="YA16" s="85"/>
      <c r="YB16" s="85"/>
      <c r="YC16" s="85"/>
      <c r="YD16" s="85"/>
      <c r="YE16" s="85"/>
      <c r="YF16" s="85"/>
      <c r="YG16" s="85"/>
      <c r="YH16" s="85"/>
      <c r="YI16" s="85"/>
      <c r="YJ16" s="85"/>
      <c r="YK16" s="85"/>
      <c r="YL16" s="85"/>
      <c r="YM16" s="85"/>
      <c r="YN16" s="85"/>
      <c r="YO16" s="85"/>
      <c r="YP16" s="85"/>
      <c r="YQ16" s="85"/>
      <c r="YR16" s="85"/>
      <c r="YS16" s="85"/>
      <c r="YT16" s="85"/>
      <c r="YU16" s="85"/>
      <c r="YV16" s="85"/>
      <c r="YW16" s="85"/>
      <c r="YX16" s="85"/>
      <c r="YY16" s="85"/>
      <c r="YZ16" s="85"/>
      <c r="ZA16" s="85"/>
      <c r="ZB16" s="85"/>
      <c r="ZC16" s="85"/>
      <c r="ZD16" s="85"/>
      <c r="ZE16" s="85"/>
      <c r="ZF16" s="85"/>
      <c r="ZG16" s="85"/>
      <c r="ZH16" s="85"/>
      <c r="ZI16" s="85"/>
      <c r="ZJ16" s="85"/>
      <c r="ZK16" s="85"/>
      <c r="ZL16" s="85"/>
      <c r="ZM16" s="85"/>
      <c r="ZN16" s="85"/>
      <c r="ZO16" s="85"/>
      <c r="ZP16" s="85"/>
      <c r="ZQ16" s="85"/>
      <c r="ZR16" s="85"/>
      <c r="ZS16" s="85"/>
      <c r="ZT16" s="85"/>
      <c r="ZU16" s="85"/>
      <c r="ZV16" s="85"/>
      <c r="ZW16" s="85"/>
      <c r="ZX16" s="85"/>
      <c r="ZY16" s="85"/>
      <c r="ZZ16" s="85"/>
      <c r="AAA16" s="85"/>
      <c r="AAB16" s="85"/>
      <c r="AAC16" s="85"/>
      <c r="AAD16" s="85"/>
      <c r="AAE16" s="85"/>
      <c r="AAF16" s="85"/>
      <c r="AAG16" s="85"/>
      <c r="AAH16" s="85"/>
      <c r="AAI16" s="85"/>
      <c r="AAJ16" s="85"/>
      <c r="AAK16" s="85"/>
      <c r="AAL16" s="85"/>
      <c r="AAM16" s="85"/>
      <c r="AAN16" s="85"/>
      <c r="AAO16" s="85"/>
      <c r="AAP16" s="85"/>
      <c r="AAQ16" s="85"/>
      <c r="AAR16" s="85"/>
      <c r="AAS16" s="85"/>
      <c r="AAT16" s="85"/>
      <c r="AAU16" s="85"/>
      <c r="AAV16" s="85"/>
      <c r="AAW16" s="85"/>
      <c r="AAX16" s="85"/>
      <c r="AAY16" s="85"/>
      <c r="AAZ16" s="85"/>
      <c r="ABA16" s="85"/>
      <c r="ABB16" s="85"/>
      <c r="ABC16" s="85"/>
      <c r="ABD16" s="85"/>
      <c r="ABE16" s="85"/>
      <c r="ABF16" s="85"/>
      <c r="ABG16" s="85"/>
      <c r="ABH16" s="85"/>
      <c r="ABI16" s="85"/>
      <c r="ABJ16" s="85"/>
      <c r="ABK16" s="85"/>
      <c r="ABL16" s="85"/>
      <c r="ABM16" s="85"/>
      <c r="ABN16" s="85"/>
      <c r="ABO16" s="85"/>
      <c r="ABP16" s="85"/>
      <c r="ABQ16" s="85"/>
      <c r="ABR16" s="85"/>
      <c r="ABS16" s="85"/>
      <c r="ABT16" s="85"/>
      <c r="ABU16" s="85"/>
      <c r="ABV16" s="85"/>
      <c r="ABW16" s="85"/>
      <c r="ABX16" s="85"/>
      <c r="ABY16" s="85"/>
      <c r="ABZ16" s="85"/>
      <c r="ACA16" s="85"/>
      <c r="ACB16" s="85"/>
      <c r="ACC16" s="85"/>
      <c r="ACD16" s="85"/>
      <c r="ACE16" s="85"/>
      <c r="ACF16" s="85"/>
      <c r="ACG16" s="85"/>
      <c r="ACH16" s="85"/>
      <c r="ACI16" s="85"/>
      <c r="ACJ16" s="85"/>
      <c r="ACK16" s="85"/>
      <c r="ACL16" s="85"/>
      <c r="ACM16" s="85"/>
      <c r="ACN16" s="85"/>
      <c r="ACO16" s="85"/>
      <c r="ACP16" s="85"/>
      <c r="ACQ16" s="85"/>
      <c r="ACR16" s="85"/>
      <c r="ACS16" s="85"/>
      <c r="ACT16" s="85"/>
      <c r="ACU16" s="85"/>
      <c r="ACV16" s="85"/>
      <c r="ACW16" s="85"/>
      <c r="ACX16" s="85"/>
      <c r="ACY16" s="85"/>
      <c r="ACZ16" s="85"/>
      <c r="ADA16" s="85"/>
      <c r="ADB16" s="85"/>
      <c r="ADC16" s="85"/>
      <c r="ADD16" s="85"/>
      <c r="ADE16" s="85"/>
      <c r="ADF16" s="85"/>
      <c r="ADG16" s="85"/>
      <c r="ADH16" s="85"/>
      <c r="ADI16" s="85"/>
      <c r="ADJ16" s="85"/>
      <c r="ADK16" s="85"/>
      <c r="ADL16" s="85"/>
      <c r="ADM16" s="85"/>
      <c r="ADN16" s="85"/>
      <c r="ADO16" s="85"/>
      <c r="ADP16" s="85"/>
      <c r="ADQ16" s="85"/>
      <c r="ADR16" s="85"/>
      <c r="ADS16" s="85"/>
      <c r="ADT16" s="85"/>
      <c r="ADU16" s="85"/>
      <c r="ADV16" s="85"/>
      <c r="ADW16" s="85"/>
      <c r="ADX16" s="85"/>
      <c r="ADY16" s="85"/>
      <c r="ADZ16" s="85"/>
      <c r="AEA16" s="85"/>
      <c r="AEB16" s="85"/>
      <c r="AEC16" s="85"/>
      <c r="AED16" s="85"/>
      <c r="AEE16" s="85"/>
      <c r="AEF16" s="85"/>
      <c r="AEG16" s="85"/>
      <c r="AEH16" s="85"/>
      <c r="AEI16" s="85"/>
      <c r="AEJ16" s="85"/>
      <c r="AEK16" s="85"/>
      <c r="AEL16" s="85"/>
      <c r="AEM16" s="85"/>
      <c r="AEN16" s="85"/>
      <c r="AEO16" s="85"/>
      <c r="AEP16" s="85"/>
      <c r="AEQ16" s="85"/>
      <c r="AER16" s="85"/>
      <c r="AES16" s="85"/>
      <c r="AET16" s="85"/>
      <c r="AEU16" s="85"/>
      <c r="AEV16" s="85"/>
      <c r="AEW16" s="85"/>
      <c r="AEX16" s="85"/>
      <c r="AEY16" s="85"/>
      <c r="AEZ16" s="85"/>
      <c r="AFA16" s="85"/>
      <c r="AFB16" s="85"/>
      <c r="AFC16" s="85"/>
      <c r="AFD16" s="85"/>
      <c r="AFE16" s="85"/>
      <c r="AFF16" s="85"/>
      <c r="AFG16" s="85"/>
      <c r="AFH16" s="85"/>
      <c r="AFI16" s="85"/>
      <c r="AFJ16" s="85"/>
      <c r="AFK16" s="85"/>
      <c r="AFL16" s="85"/>
      <c r="AFM16" s="85"/>
      <c r="AFN16" s="85"/>
      <c r="AFO16" s="85"/>
      <c r="AFP16" s="85"/>
      <c r="AFQ16" s="85"/>
      <c r="AFR16" s="85"/>
      <c r="AFS16" s="85"/>
      <c r="AFT16" s="85"/>
      <c r="AFU16" s="85"/>
      <c r="AFV16" s="85"/>
      <c r="AFW16" s="85"/>
      <c r="AFX16" s="85"/>
      <c r="AFY16" s="85"/>
      <c r="AFZ16" s="85"/>
      <c r="AGA16" s="85"/>
      <c r="AGB16" s="85"/>
      <c r="AGC16" s="85"/>
      <c r="AGD16" s="85"/>
      <c r="AGE16" s="85"/>
      <c r="AGF16" s="85"/>
      <c r="AGG16" s="85"/>
      <c r="AGH16" s="85"/>
      <c r="AGI16" s="85"/>
      <c r="AGJ16" s="85"/>
      <c r="AGK16" s="85"/>
      <c r="AGL16" s="85"/>
      <c r="AGM16" s="85"/>
      <c r="AGN16" s="85"/>
      <c r="AGO16" s="85"/>
      <c r="AGP16" s="85"/>
      <c r="AGQ16" s="85"/>
      <c r="AGR16" s="85"/>
      <c r="AGS16" s="85"/>
      <c r="AGT16" s="85"/>
      <c r="AGU16" s="85"/>
      <c r="AGV16" s="85"/>
      <c r="AGW16" s="85"/>
      <c r="AGX16" s="85"/>
      <c r="AGY16" s="85"/>
      <c r="AGZ16" s="85"/>
      <c r="AHA16" s="85"/>
      <c r="AHB16" s="85"/>
      <c r="AHC16" s="85"/>
      <c r="AHD16" s="85"/>
      <c r="AHE16" s="85"/>
      <c r="AHF16" s="85"/>
      <c r="AHG16" s="85"/>
      <c r="AHH16" s="85"/>
      <c r="AHI16" s="85"/>
      <c r="AHJ16" s="85"/>
      <c r="AHK16" s="85"/>
      <c r="AHL16" s="85"/>
      <c r="AHM16" s="85"/>
      <c r="AHN16" s="85"/>
      <c r="AHO16" s="85"/>
      <c r="AHP16" s="85"/>
      <c r="AHQ16" s="85"/>
      <c r="AHR16" s="85"/>
      <c r="AHS16" s="85"/>
      <c r="AHT16" s="85"/>
      <c r="AHU16" s="85"/>
      <c r="AHV16" s="85"/>
      <c r="AHW16" s="85"/>
      <c r="AHX16" s="85"/>
      <c r="AHY16" s="85"/>
      <c r="AHZ16" s="85"/>
      <c r="AIA16" s="85"/>
      <c r="AIB16" s="85"/>
      <c r="AIC16" s="85"/>
      <c r="AID16" s="85"/>
      <c r="AIE16" s="85"/>
      <c r="AIF16" s="85"/>
      <c r="AIG16" s="85"/>
      <c r="AIH16" s="85"/>
      <c r="AII16" s="85"/>
      <c r="AIJ16" s="85"/>
      <c r="AIK16" s="85"/>
      <c r="AIL16" s="85"/>
      <c r="AIM16" s="85"/>
      <c r="AIN16" s="85"/>
      <c r="AIO16" s="85"/>
      <c r="AIP16" s="85"/>
      <c r="AIQ16" s="85"/>
      <c r="AIR16" s="85"/>
      <c r="AIS16" s="85"/>
      <c r="AIT16" s="85"/>
      <c r="AIU16" s="85"/>
      <c r="AIV16" s="85"/>
      <c r="AIW16" s="85"/>
      <c r="AIX16" s="85"/>
      <c r="AIY16" s="85"/>
      <c r="AIZ16" s="85"/>
      <c r="AJA16" s="85"/>
      <c r="AJB16" s="85"/>
      <c r="AJC16" s="85"/>
      <c r="AJD16" s="85"/>
      <c r="AJE16" s="85"/>
      <c r="AJF16" s="85"/>
      <c r="AJG16" s="85"/>
      <c r="AJH16" s="85"/>
      <c r="AJI16" s="85"/>
      <c r="AJJ16" s="85"/>
      <c r="AJK16" s="85"/>
      <c r="AJL16" s="85"/>
      <c r="AJM16" s="85"/>
      <c r="AJN16" s="85"/>
      <c r="AJO16" s="85"/>
      <c r="AJP16" s="85"/>
      <c r="AJQ16" s="85"/>
      <c r="AJR16" s="85"/>
      <c r="AJS16" s="85"/>
      <c r="AJT16" s="85"/>
      <c r="AJU16" s="85"/>
      <c r="AJV16" s="85"/>
      <c r="AJW16" s="85"/>
      <c r="AJX16" s="85"/>
      <c r="AJY16" s="85"/>
      <c r="AJZ16" s="85"/>
      <c r="AKA16" s="85"/>
      <c r="AKB16" s="85"/>
      <c r="AKC16" s="85"/>
      <c r="AKD16" s="85"/>
      <c r="AKE16" s="85"/>
      <c r="AKF16" s="85"/>
      <c r="AKG16" s="85"/>
      <c r="AKH16" s="85"/>
      <c r="AKI16" s="85"/>
      <c r="AKJ16" s="85"/>
      <c r="AKK16" s="85"/>
      <c r="AKL16" s="85"/>
      <c r="AKM16" s="85"/>
      <c r="AKN16" s="85"/>
      <c r="AKO16" s="85"/>
      <c r="AKP16" s="85"/>
      <c r="AKQ16" s="85"/>
      <c r="AKR16" s="85"/>
      <c r="AKS16" s="85"/>
      <c r="AKT16" s="85"/>
      <c r="AKU16" s="85"/>
      <c r="AKV16" s="85"/>
      <c r="AKW16" s="85"/>
      <c r="AKX16" s="85"/>
      <c r="AKY16" s="85"/>
      <c r="AKZ16" s="85"/>
      <c r="ALA16" s="85"/>
      <c r="ALB16" s="85"/>
      <c r="ALC16" s="85"/>
      <c r="ALD16" s="85"/>
      <c r="ALE16" s="85"/>
      <c r="ALF16" s="85"/>
      <c r="ALG16" s="85"/>
      <c r="ALH16" s="85"/>
      <c r="ALI16" s="85"/>
      <c r="ALJ16" s="85"/>
      <c r="ALK16" s="85"/>
      <c r="ALL16" s="85"/>
      <c r="ALM16" s="85"/>
      <c r="ALN16" s="85"/>
      <c r="ALO16" s="85"/>
      <c r="ALP16" s="85"/>
      <c r="ALQ16" s="85"/>
      <c r="ALR16" s="85"/>
      <c r="ALS16" s="85"/>
      <c r="ALT16" s="85"/>
      <c r="ALU16" s="85"/>
      <c r="ALV16" s="85"/>
      <c r="ALW16" s="85"/>
      <c r="ALX16" s="85"/>
      <c r="ALY16" s="85"/>
      <c r="ALZ16" s="85"/>
      <c r="AMA16" s="85"/>
      <c r="AMB16" s="85"/>
      <c r="AMC16" s="85"/>
      <c r="AMD16" s="85"/>
      <c r="AME16" s="85"/>
      <c r="AMF16" s="85"/>
      <c r="AMG16" s="85"/>
      <c r="AMH16" s="85"/>
      <c r="AMI16" s="85"/>
      <c r="AMJ16" s="85"/>
    </row>
    <row r="17" spans="1:1024" x14ac:dyDescent="0.2">
      <c r="A17" s="167"/>
      <c r="B17" s="83" t="s">
        <v>69</v>
      </c>
      <c r="C17" s="167"/>
      <c r="D17" s="167"/>
      <c r="E17" s="167"/>
      <c r="F17" s="167"/>
      <c r="G17" s="167"/>
      <c r="H17" s="167"/>
      <c r="I17" s="167"/>
      <c r="J17" s="167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</row>
    <row r="18" spans="1:1024" ht="14.25" x14ac:dyDescent="0.2">
      <c r="A18" s="168" t="s">
        <v>22</v>
      </c>
      <c r="B18" s="167"/>
      <c r="C18" s="167"/>
      <c r="D18" s="169"/>
      <c r="E18" s="167"/>
      <c r="F18" s="154" t="s">
        <v>23</v>
      </c>
      <c r="G18" s="167"/>
      <c r="H18" s="167"/>
      <c r="I18" s="167"/>
      <c r="J18" s="154"/>
      <c r="K18" s="170"/>
      <c r="L18" s="170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  <c r="KH18" s="85"/>
      <c r="KI18" s="85"/>
      <c r="KJ18" s="85"/>
      <c r="KK18" s="85"/>
      <c r="KL18" s="85"/>
      <c r="KM18" s="85"/>
      <c r="KN18" s="85"/>
      <c r="KO18" s="85"/>
      <c r="KP18" s="85"/>
      <c r="KQ18" s="85"/>
      <c r="KR18" s="85"/>
      <c r="KS18" s="85"/>
      <c r="KT18" s="85"/>
      <c r="KU18" s="85"/>
      <c r="KV18" s="85"/>
      <c r="KW18" s="85"/>
      <c r="KX18" s="85"/>
      <c r="KY18" s="85"/>
      <c r="KZ18" s="85"/>
      <c r="LA18" s="85"/>
      <c r="LB18" s="85"/>
      <c r="LC18" s="85"/>
      <c r="LD18" s="85"/>
      <c r="LE18" s="85"/>
      <c r="LF18" s="85"/>
      <c r="LG18" s="85"/>
      <c r="LH18" s="85"/>
      <c r="LI18" s="85"/>
      <c r="LJ18" s="85"/>
      <c r="LK18" s="85"/>
      <c r="LL18" s="85"/>
      <c r="LM18" s="85"/>
      <c r="LN18" s="85"/>
      <c r="LO18" s="85"/>
      <c r="LP18" s="85"/>
      <c r="LQ18" s="85"/>
      <c r="LR18" s="85"/>
      <c r="LS18" s="85"/>
      <c r="LT18" s="85"/>
      <c r="LU18" s="85"/>
      <c r="LV18" s="85"/>
      <c r="LW18" s="85"/>
      <c r="LX18" s="85"/>
      <c r="LY18" s="85"/>
      <c r="LZ18" s="85"/>
      <c r="MA18" s="85"/>
      <c r="MB18" s="85"/>
      <c r="MC18" s="85"/>
      <c r="MD18" s="85"/>
      <c r="ME18" s="85"/>
      <c r="MF18" s="85"/>
      <c r="MG18" s="85"/>
      <c r="MH18" s="85"/>
      <c r="MI18" s="85"/>
      <c r="MJ18" s="85"/>
      <c r="MK18" s="85"/>
      <c r="ML18" s="85"/>
      <c r="MM18" s="85"/>
      <c r="MN18" s="85"/>
      <c r="MO18" s="85"/>
      <c r="MP18" s="85"/>
      <c r="MQ18" s="85"/>
      <c r="MR18" s="85"/>
      <c r="MS18" s="85"/>
      <c r="MT18" s="85"/>
      <c r="MU18" s="85"/>
      <c r="MV18" s="85"/>
      <c r="MW18" s="85"/>
      <c r="MX18" s="85"/>
      <c r="MY18" s="85"/>
      <c r="MZ18" s="85"/>
      <c r="NA18" s="85"/>
      <c r="NB18" s="85"/>
      <c r="NC18" s="85"/>
      <c r="ND18" s="85"/>
      <c r="NE18" s="85"/>
      <c r="NF18" s="85"/>
      <c r="NG18" s="85"/>
      <c r="NH18" s="85"/>
      <c r="NI18" s="85"/>
      <c r="NJ18" s="85"/>
      <c r="NK18" s="85"/>
      <c r="NL18" s="85"/>
      <c r="NM18" s="85"/>
      <c r="NN18" s="85"/>
      <c r="NO18" s="85"/>
      <c r="NP18" s="85"/>
      <c r="NQ18" s="85"/>
      <c r="NR18" s="85"/>
      <c r="NS18" s="85"/>
      <c r="NT18" s="85"/>
      <c r="NU18" s="85"/>
      <c r="NV18" s="85"/>
      <c r="NW18" s="85"/>
      <c r="NX18" s="85"/>
      <c r="NY18" s="85"/>
      <c r="NZ18" s="85"/>
      <c r="OA18" s="85"/>
      <c r="OB18" s="85"/>
      <c r="OC18" s="85"/>
      <c r="OD18" s="85"/>
      <c r="OE18" s="85"/>
      <c r="OF18" s="85"/>
      <c r="OG18" s="85"/>
      <c r="OH18" s="85"/>
      <c r="OI18" s="85"/>
      <c r="OJ18" s="85"/>
      <c r="OK18" s="85"/>
      <c r="OL18" s="85"/>
      <c r="OM18" s="85"/>
      <c r="ON18" s="85"/>
      <c r="OO18" s="85"/>
      <c r="OP18" s="85"/>
      <c r="OQ18" s="85"/>
      <c r="OR18" s="85"/>
      <c r="OS18" s="85"/>
      <c r="OT18" s="85"/>
      <c r="OU18" s="85"/>
      <c r="OV18" s="85"/>
      <c r="OW18" s="85"/>
      <c r="OX18" s="85"/>
      <c r="OY18" s="85"/>
      <c r="OZ18" s="85"/>
      <c r="PA18" s="85"/>
      <c r="PB18" s="85"/>
      <c r="PC18" s="85"/>
      <c r="PD18" s="85"/>
      <c r="PE18" s="85"/>
      <c r="PF18" s="85"/>
      <c r="PG18" s="85"/>
      <c r="PH18" s="85"/>
      <c r="PI18" s="85"/>
      <c r="PJ18" s="85"/>
      <c r="PK18" s="85"/>
      <c r="PL18" s="85"/>
      <c r="PM18" s="85"/>
      <c r="PN18" s="85"/>
      <c r="PO18" s="85"/>
      <c r="PP18" s="85"/>
      <c r="PQ18" s="85"/>
      <c r="PR18" s="85"/>
      <c r="PS18" s="85"/>
      <c r="PT18" s="85"/>
      <c r="PU18" s="85"/>
      <c r="PV18" s="85"/>
      <c r="PW18" s="85"/>
      <c r="PX18" s="85"/>
      <c r="PY18" s="85"/>
      <c r="PZ18" s="85"/>
      <c r="QA18" s="85"/>
      <c r="QB18" s="85"/>
      <c r="QC18" s="85"/>
      <c r="QD18" s="85"/>
      <c r="QE18" s="85"/>
      <c r="QF18" s="85"/>
      <c r="QG18" s="85"/>
      <c r="QH18" s="85"/>
      <c r="QI18" s="85"/>
      <c r="QJ18" s="85"/>
      <c r="QK18" s="85"/>
      <c r="QL18" s="85"/>
      <c r="QM18" s="85"/>
      <c r="QN18" s="85"/>
      <c r="QO18" s="85"/>
      <c r="QP18" s="85"/>
      <c r="QQ18" s="85"/>
      <c r="QR18" s="85"/>
      <c r="QS18" s="85"/>
      <c r="QT18" s="85"/>
      <c r="QU18" s="85"/>
      <c r="QV18" s="85"/>
      <c r="QW18" s="85"/>
      <c r="QX18" s="85"/>
      <c r="QY18" s="85"/>
      <c r="QZ18" s="85"/>
      <c r="RA18" s="85"/>
      <c r="RB18" s="85"/>
      <c r="RC18" s="85"/>
      <c r="RD18" s="85"/>
      <c r="RE18" s="85"/>
      <c r="RF18" s="85"/>
      <c r="RG18" s="85"/>
      <c r="RH18" s="85"/>
      <c r="RI18" s="85"/>
      <c r="RJ18" s="85"/>
      <c r="RK18" s="85"/>
      <c r="RL18" s="85"/>
      <c r="RM18" s="85"/>
      <c r="RN18" s="85"/>
      <c r="RO18" s="85"/>
      <c r="RP18" s="85"/>
      <c r="RQ18" s="85"/>
      <c r="RR18" s="85"/>
      <c r="RS18" s="85"/>
      <c r="RT18" s="85"/>
      <c r="RU18" s="85"/>
      <c r="RV18" s="85"/>
      <c r="RW18" s="85"/>
      <c r="RX18" s="85"/>
      <c r="RY18" s="85"/>
      <c r="RZ18" s="85"/>
      <c r="SA18" s="85"/>
      <c r="SB18" s="85"/>
      <c r="SC18" s="85"/>
      <c r="SD18" s="85"/>
      <c r="SE18" s="85"/>
      <c r="SF18" s="85"/>
      <c r="SG18" s="85"/>
      <c r="SH18" s="85"/>
      <c r="SI18" s="85"/>
      <c r="SJ18" s="85"/>
      <c r="SK18" s="85"/>
      <c r="SL18" s="85"/>
      <c r="SM18" s="85"/>
      <c r="SN18" s="85"/>
      <c r="SO18" s="85"/>
      <c r="SP18" s="85"/>
      <c r="SQ18" s="85"/>
      <c r="SR18" s="85"/>
      <c r="SS18" s="85"/>
      <c r="ST18" s="85"/>
      <c r="SU18" s="85"/>
      <c r="SV18" s="85"/>
      <c r="SW18" s="85"/>
      <c r="SX18" s="85"/>
      <c r="SY18" s="85"/>
      <c r="SZ18" s="85"/>
      <c r="TA18" s="85"/>
      <c r="TB18" s="85"/>
      <c r="TC18" s="85"/>
      <c r="TD18" s="85"/>
      <c r="TE18" s="85"/>
      <c r="TF18" s="85"/>
      <c r="TG18" s="85"/>
      <c r="TH18" s="85"/>
      <c r="TI18" s="85"/>
      <c r="TJ18" s="85"/>
      <c r="TK18" s="85"/>
      <c r="TL18" s="85"/>
      <c r="TM18" s="85"/>
      <c r="TN18" s="85"/>
      <c r="TO18" s="85"/>
      <c r="TP18" s="85"/>
      <c r="TQ18" s="85"/>
      <c r="TR18" s="85"/>
      <c r="TS18" s="85"/>
      <c r="TT18" s="85"/>
      <c r="TU18" s="85"/>
      <c r="TV18" s="85"/>
      <c r="TW18" s="85"/>
      <c r="TX18" s="85"/>
      <c r="TY18" s="85"/>
      <c r="TZ18" s="85"/>
      <c r="UA18" s="85"/>
      <c r="UB18" s="85"/>
      <c r="UC18" s="85"/>
      <c r="UD18" s="85"/>
      <c r="UE18" s="85"/>
      <c r="UF18" s="85"/>
      <c r="UG18" s="85"/>
      <c r="UH18" s="85"/>
      <c r="UI18" s="85"/>
      <c r="UJ18" s="85"/>
      <c r="UK18" s="85"/>
      <c r="UL18" s="85"/>
      <c r="UM18" s="85"/>
      <c r="UN18" s="85"/>
      <c r="UO18" s="85"/>
      <c r="UP18" s="85"/>
      <c r="UQ18" s="85"/>
      <c r="UR18" s="85"/>
      <c r="US18" s="85"/>
      <c r="UT18" s="85"/>
      <c r="UU18" s="85"/>
      <c r="UV18" s="85"/>
      <c r="UW18" s="85"/>
      <c r="UX18" s="85"/>
      <c r="UY18" s="85"/>
      <c r="UZ18" s="85"/>
      <c r="VA18" s="85"/>
      <c r="VB18" s="85"/>
      <c r="VC18" s="85"/>
      <c r="VD18" s="85"/>
      <c r="VE18" s="85"/>
      <c r="VF18" s="85"/>
      <c r="VG18" s="85"/>
      <c r="VH18" s="85"/>
      <c r="VI18" s="85"/>
      <c r="VJ18" s="85"/>
      <c r="VK18" s="85"/>
      <c r="VL18" s="85"/>
      <c r="VM18" s="85"/>
      <c r="VN18" s="85"/>
      <c r="VO18" s="85"/>
      <c r="VP18" s="85"/>
      <c r="VQ18" s="85"/>
      <c r="VR18" s="85"/>
      <c r="VS18" s="85"/>
      <c r="VT18" s="85"/>
      <c r="VU18" s="85"/>
      <c r="VV18" s="85"/>
      <c r="VW18" s="85"/>
      <c r="VX18" s="85"/>
      <c r="VY18" s="85"/>
      <c r="VZ18" s="85"/>
      <c r="WA18" s="85"/>
      <c r="WB18" s="85"/>
      <c r="WC18" s="85"/>
      <c r="WD18" s="85"/>
      <c r="WE18" s="85"/>
      <c r="WF18" s="85"/>
      <c r="WG18" s="85"/>
      <c r="WH18" s="85"/>
      <c r="WI18" s="85"/>
      <c r="WJ18" s="85"/>
      <c r="WK18" s="85"/>
      <c r="WL18" s="85"/>
      <c r="WM18" s="85"/>
      <c r="WN18" s="85"/>
      <c r="WO18" s="85"/>
      <c r="WP18" s="85"/>
      <c r="WQ18" s="85"/>
      <c r="WR18" s="85"/>
      <c r="WS18" s="85"/>
      <c r="WT18" s="85"/>
      <c r="WU18" s="85"/>
      <c r="WV18" s="85"/>
      <c r="WW18" s="85"/>
      <c r="WX18" s="85"/>
      <c r="WY18" s="85"/>
      <c r="WZ18" s="85"/>
      <c r="XA18" s="85"/>
      <c r="XB18" s="85"/>
      <c r="XC18" s="85"/>
      <c r="XD18" s="85"/>
      <c r="XE18" s="85"/>
      <c r="XF18" s="85"/>
      <c r="XG18" s="85"/>
      <c r="XH18" s="85"/>
      <c r="XI18" s="85"/>
      <c r="XJ18" s="85"/>
      <c r="XK18" s="85"/>
      <c r="XL18" s="85"/>
      <c r="XM18" s="85"/>
      <c r="XN18" s="85"/>
      <c r="XO18" s="85"/>
      <c r="XP18" s="85"/>
      <c r="XQ18" s="85"/>
      <c r="XR18" s="85"/>
      <c r="XS18" s="85"/>
      <c r="XT18" s="85"/>
      <c r="XU18" s="85"/>
      <c r="XV18" s="85"/>
      <c r="XW18" s="85"/>
      <c r="XX18" s="85"/>
      <c r="XY18" s="85"/>
      <c r="XZ18" s="85"/>
      <c r="YA18" s="85"/>
      <c r="YB18" s="85"/>
      <c r="YC18" s="85"/>
      <c r="YD18" s="85"/>
      <c r="YE18" s="85"/>
      <c r="YF18" s="85"/>
      <c r="YG18" s="85"/>
      <c r="YH18" s="85"/>
      <c r="YI18" s="85"/>
      <c r="YJ18" s="85"/>
      <c r="YK18" s="85"/>
      <c r="YL18" s="85"/>
      <c r="YM18" s="85"/>
      <c r="YN18" s="85"/>
      <c r="YO18" s="85"/>
      <c r="YP18" s="85"/>
      <c r="YQ18" s="85"/>
      <c r="YR18" s="85"/>
      <c r="YS18" s="85"/>
      <c r="YT18" s="85"/>
      <c r="YU18" s="85"/>
      <c r="YV18" s="85"/>
      <c r="YW18" s="85"/>
      <c r="YX18" s="85"/>
      <c r="YY18" s="85"/>
      <c r="YZ18" s="85"/>
      <c r="ZA18" s="85"/>
      <c r="ZB18" s="85"/>
      <c r="ZC18" s="85"/>
      <c r="ZD18" s="85"/>
      <c r="ZE18" s="85"/>
      <c r="ZF18" s="85"/>
      <c r="ZG18" s="85"/>
      <c r="ZH18" s="85"/>
      <c r="ZI18" s="85"/>
      <c r="ZJ18" s="85"/>
      <c r="ZK18" s="85"/>
      <c r="ZL18" s="85"/>
      <c r="ZM18" s="85"/>
      <c r="ZN18" s="85"/>
      <c r="ZO18" s="85"/>
      <c r="ZP18" s="85"/>
      <c r="ZQ18" s="85"/>
      <c r="ZR18" s="85"/>
      <c r="ZS18" s="85"/>
      <c r="ZT18" s="85"/>
      <c r="ZU18" s="85"/>
      <c r="ZV18" s="85"/>
      <c r="ZW18" s="85"/>
      <c r="ZX18" s="85"/>
      <c r="ZY18" s="85"/>
      <c r="ZZ18" s="85"/>
      <c r="AAA18" s="85"/>
      <c r="AAB18" s="85"/>
      <c r="AAC18" s="85"/>
      <c r="AAD18" s="85"/>
      <c r="AAE18" s="85"/>
      <c r="AAF18" s="85"/>
      <c r="AAG18" s="85"/>
      <c r="AAH18" s="85"/>
      <c r="AAI18" s="85"/>
      <c r="AAJ18" s="85"/>
      <c r="AAK18" s="85"/>
      <c r="AAL18" s="85"/>
      <c r="AAM18" s="85"/>
      <c r="AAN18" s="85"/>
      <c r="AAO18" s="85"/>
      <c r="AAP18" s="85"/>
      <c r="AAQ18" s="85"/>
      <c r="AAR18" s="85"/>
      <c r="AAS18" s="85"/>
      <c r="AAT18" s="85"/>
      <c r="AAU18" s="85"/>
      <c r="AAV18" s="85"/>
      <c r="AAW18" s="85"/>
      <c r="AAX18" s="85"/>
      <c r="AAY18" s="85"/>
      <c r="AAZ18" s="85"/>
      <c r="ABA18" s="85"/>
      <c r="ABB18" s="85"/>
      <c r="ABC18" s="85"/>
      <c r="ABD18" s="85"/>
      <c r="ABE18" s="85"/>
      <c r="ABF18" s="85"/>
      <c r="ABG18" s="85"/>
      <c r="ABH18" s="85"/>
      <c r="ABI18" s="85"/>
      <c r="ABJ18" s="85"/>
      <c r="ABK18" s="85"/>
      <c r="ABL18" s="85"/>
      <c r="ABM18" s="85"/>
      <c r="ABN18" s="85"/>
      <c r="ABO18" s="85"/>
      <c r="ABP18" s="85"/>
      <c r="ABQ18" s="85"/>
      <c r="ABR18" s="85"/>
      <c r="ABS18" s="85"/>
      <c r="ABT18" s="85"/>
      <c r="ABU18" s="85"/>
      <c r="ABV18" s="85"/>
      <c r="ABW18" s="85"/>
      <c r="ABX18" s="85"/>
      <c r="ABY18" s="85"/>
      <c r="ABZ18" s="85"/>
      <c r="ACA18" s="85"/>
      <c r="ACB18" s="85"/>
      <c r="ACC18" s="85"/>
      <c r="ACD18" s="85"/>
      <c r="ACE18" s="85"/>
      <c r="ACF18" s="85"/>
      <c r="ACG18" s="85"/>
      <c r="ACH18" s="85"/>
      <c r="ACI18" s="85"/>
      <c r="ACJ18" s="85"/>
      <c r="ACK18" s="85"/>
      <c r="ACL18" s="85"/>
      <c r="ACM18" s="85"/>
      <c r="ACN18" s="85"/>
      <c r="ACO18" s="85"/>
      <c r="ACP18" s="85"/>
      <c r="ACQ18" s="85"/>
      <c r="ACR18" s="85"/>
      <c r="ACS18" s="85"/>
      <c r="ACT18" s="85"/>
      <c r="ACU18" s="85"/>
      <c r="ACV18" s="85"/>
      <c r="ACW18" s="85"/>
      <c r="ACX18" s="85"/>
      <c r="ACY18" s="85"/>
      <c r="ACZ18" s="85"/>
      <c r="ADA18" s="85"/>
      <c r="ADB18" s="85"/>
      <c r="ADC18" s="85"/>
      <c r="ADD18" s="85"/>
      <c r="ADE18" s="85"/>
      <c r="ADF18" s="85"/>
      <c r="ADG18" s="85"/>
      <c r="ADH18" s="85"/>
      <c r="ADI18" s="85"/>
      <c r="ADJ18" s="85"/>
      <c r="ADK18" s="85"/>
      <c r="ADL18" s="85"/>
      <c r="ADM18" s="85"/>
      <c r="ADN18" s="85"/>
      <c r="ADO18" s="85"/>
      <c r="ADP18" s="85"/>
      <c r="ADQ18" s="85"/>
      <c r="ADR18" s="85"/>
      <c r="ADS18" s="85"/>
      <c r="ADT18" s="85"/>
      <c r="ADU18" s="85"/>
      <c r="ADV18" s="85"/>
      <c r="ADW18" s="85"/>
      <c r="ADX18" s="85"/>
      <c r="ADY18" s="85"/>
      <c r="ADZ18" s="85"/>
      <c r="AEA18" s="85"/>
      <c r="AEB18" s="85"/>
      <c r="AEC18" s="85"/>
      <c r="AED18" s="85"/>
      <c r="AEE18" s="85"/>
      <c r="AEF18" s="85"/>
      <c r="AEG18" s="85"/>
      <c r="AEH18" s="85"/>
      <c r="AEI18" s="85"/>
      <c r="AEJ18" s="85"/>
      <c r="AEK18" s="85"/>
      <c r="AEL18" s="85"/>
      <c r="AEM18" s="85"/>
      <c r="AEN18" s="85"/>
      <c r="AEO18" s="85"/>
      <c r="AEP18" s="85"/>
      <c r="AEQ18" s="85"/>
      <c r="AER18" s="85"/>
      <c r="AES18" s="85"/>
      <c r="AET18" s="85"/>
      <c r="AEU18" s="85"/>
      <c r="AEV18" s="85"/>
      <c r="AEW18" s="85"/>
      <c r="AEX18" s="85"/>
      <c r="AEY18" s="85"/>
      <c r="AEZ18" s="85"/>
      <c r="AFA18" s="85"/>
      <c r="AFB18" s="85"/>
      <c r="AFC18" s="85"/>
      <c r="AFD18" s="85"/>
      <c r="AFE18" s="85"/>
      <c r="AFF18" s="85"/>
      <c r="AFG18" s="85"/>
      <c r="AFH18" s="85"/>
      <c r="AFI18" s="85"/>
      <c r="AFJ18" s="85"/>
      <c r="AFK18" s="85"/>
      <c r="AFL18" s="85"/>
      <c r="AFM18" s="85"/>
      <c r="AFN18" s="85"/>
      <c r="AFO18" s="85"/>
      <c r="AFP18" s="85"/>
      <c r="AFQ18" s="85"/>
      <c r="AFR18" s="85"/>
      <c r="AFS18" s="85"/>
      <c r="AFT18" s="85"/>
      <c r="AFU18" s="85"/>
      <c r="AFV18" s="85"/>
      <c r="AFW18" s="85"/>
      <c r="AFX18" s="85"/>
      <c r="AFY18" s="85"/>
      <c r="AFZ18" s="85"/>
      <c r="AGA18" s="85"/>
      <c r="AGB18" s="85"/>
      <c r="AGC18" s="85"/>
      <c r="AGD18" s="85"/>
      <c r="AGE18" s="85"/>
      <c r="AGF18" s="85"/>
      <c r="AGG18" s="85"/>
      <c r="AGH18" s="85"/>
      <c r="AGI18" s="85"/>
      <c r="AGJ18" s="85"/>
      <c r="AGK18" s="85"/>
      <c r="AGL18" s="85"/>
      <c r="AGM18" s="85"/>
      <c r="AGN18" s="85"/>
      <c r="AGO18" s="85"/>
      <c r="AGP18" s="85"/>
      <c r="AGQ18" s="85"/>
      <c r="AGR18" s="85"/>
      <c r="AGS18" s="85"/>
      <c r="AGT18" s="85"/>
      <c r="AGU18" s="85"/>
      <c r="AGV18" s="85"/>
      <c r="AGW18" s="85"/>
      <c r="AGX18" s="85"/>
      <c r="AGY18" s="85"/>
      <c r="AGZ18" s="85"/>
      <c r="AHA18" s="85"/>
      <c r="AHB18" s="85"/>
      <c r="AHC18" s="85"/>
      <c r="AHD18" s="85"/>
      <c r="AHE18" s="85"/>
      <c r="AHF18" s="85"/>
      <c r="AHG18" s="85"/>
      <c r="AHH18" s="85"/>
      <c r="AHI18" s="85"/>
      <c r="AHJ18" s="85"/>
      <c r="AHK18" s="85"/>
      <c r="AHL18" s="85"/>
      <c r="AHM18" s="85"/>
      <c r="AHN18" s="85"/>
      <c r="AHO18" s="85"/>
      <c r="AHP18" s="85"/>
      <c r="AHQ18" s="85"/>
      <c r="AHR18" s="85"/>
      <c r="AHS18" s="85"/>
      <c r="AHT18" s="85"/>
      <c r="AHU18" s="85"/>
      <c r="AHV18" s="85"/>
      <c r="AHW18" s="85"/>
      <c r="AHX18" s="85"/>
      <c r="AHY18" s="85"/>
      <c r="AHZ18" s="85"/>
      <c r="AIA18" s="85"/>
      <c r="AIB18" s="85"/>
      <c r="AIC18" s="85"/>
      <c r="AID18" s="85"/>
      <c r="AIE18" s="85"/>
      <c r="AIF18" s="85"/>
      <c r="AIG18" s="85"/>
      <c r="AIH18" s="85"/>
      <c r="AII18" s="85"/>
      <c r="AIJ18" s="85"/>
      <c r="AIK18" s="85"/>
      <c r="AIL18" s="85"/>
      <c r="AIM18" s="85"/>
      <c r="AIN18" s="85"/>
      <c r="AIO18" s="85"/>
      <c r="AIP18" s="85"/>
      <c r="AIQ18" s="85"/>
      <c r="AIR18" s="85"/>
      <c r="AIS18" s="85"/>
      <c r="AIT18" s="85"/>
      <c r="AIU18" s="85"/>
      <c r="AIV18" s="85"/>
      <c r="AIW18" s="85"/>
      <c r="AIX18" s="85"/>
      <c r="AIY18" s="85"/>
      <c r="AIZ18" s="85"/>
      <c r="AJA18" s="85"/>
      <c r="AJB18" s="85"/>
      <c r="AJC18" s="85"/>
      <c r="AJD18" s="85"/>
      <c r="AJE18" s="85"/>
      <c r="AJF18" s="85"/>
      <c r="AJG18" s="85"/>
      <c r="AJH18" s="85"/>
      <c r="AJI18" s="85"/>
      <c r="AJJ18" s="85"/>
      <c r="AJK18" s="85"/>
      <c r="AJL18" s="85"/>
      <c r="AJM18" s="85"/>
      <c r="AJN18" s="85"/>
      <c r="AJO18" s="85"/>
      <c r="AJP18" s="85"/>
      <c r="AJQ18" s="85"/>
      <c r="AJR18" s="85"/>
      <c r="AJS18" s="85"/>
      <c r="AJT18" s="85"/>
      <c r="AJU18" s="85"/>
      <c r="AJV18" s="85"/>
      <c r="AJW18" s="85"/>
      <c r="AJX18" s="85"/>
      <c r="AJY18" s="85"/>
      <c r="AJZ18" s="85"/>
      <c r="AKA18" s="85"/>
      <c r="AKB18" s="85"/>
      <c r="AKC18" s="85"/>
      <c r="AKD18" s="85"/>
      <c r="AKE18" s="85"/>
      <c r="AKF18" s="85"/>
      <c r="AKG18" s="85"/>
      <c r="AKH18" s="85"/>
      <c r="AKI18" s="85"/>
      <c r="AKJ18" s="85"/>
      <c r="AKK18" s="85"/>
      <c r="AKL18" s="85"/>
      <c r="AKM18" s="85"/>
      <c r="AKN18" s="85"/>
      <c r="AKO18" s="85"/>
      <c r="AKP18" s="85"/>
      <c r="AKQ18" s="85"/>
      <c r="AKR18" s="85"/>
      <c r="AKS18" s="85"/>
      <c r="AKT18" s="85"/>
      <c r="AKU18" s="85"/>
      <c r="AKV18" s="85"/>
      <c r="AKW18" s="85"/>
      <c r="AKX18" s="85"/>
      <c r="AKY18" s="85"/>
      <c r="AKZ18" s="85"/>
      <c r="ALA18" s="85"/>
      <c r="ALB18" s="85"/>
      <c r="ALC18" s="85"/>
      <c r="ALD18" s="85"/>
      <c r="ALE18" s="85"/>
      <c r="ALF18" s="85"/>
      <c r="ALG18" s="85"/>
      <c r="ALH18" s="85"/>
      <c r="ALI18" s="85"/>
      <c r="ALJ18" s="85"/>
      <c r="ALK18" s="85"/>
      <c r="ALL18" s="85"/>
      <c r="ALM18" s="85"/>
      <c r="ALN18" s="85"/>
      <c r="ALO18" s="85"/>
      <c r="ALP18" s="85"/>
      <c r="ALQ18" s="85"/>
      <c r="ALR18" s="85"/>
      <c r="ALS18" s="85"/>
      <c r="ALT18" s="85"/>
      <c r="ALU18" s="85"/>
      <c r="ALV18" s="85"/>
      <c r="ALW18" s="85"/>
      <c r="ALX18" s="85"/>
      <c r="ALY18" s="85"/>
      <c r="ALZ18" s="85"/>
      <c r="AMA18" s="85"/>
      <c r="AMB18" s="85"/>
      <c r="AMC18" s="85"/>
      <c r="AMD18" s="85"/>
      <c r="AME18" s="85"/>
      <c r="AMF18" s="85"/>
      <c r="AMG18" s="85"/>
      <c r="AMH18" s="85"/>
      <c r="AMI18" s="85"/>
      <c r="AMJ18" s="85"/>
    </row>
    <row r="19" spans="1:1024" ht="14.25" x14ac:dyDescent="0.2">
      <c r="A19" s="168"/>
      <c r="B19" s="167"/>
      <c r="C19" s="167"/>
      <c r="D19" s="169"/>
      <c r="E19" s="167"/>
      <c r="F19" s="171"/>
      <c r="G19" s="167"/>
      <c r="H19" s="167"/>
      <c r="I19" s="167"/>
      <c r="J19" s="171"/>
      <c r="K19" s="170"/>
      <c r="L19" s="170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  <c r="KH19" s="85"/>
      <c r="KI19" s="85"/>
      <c r="KJ19" s="85"/>
      <c r="KK19" s="85"/>
      <c r="KL19" s="85"/>
      <c r="KM19" s="85"/>
      <c r="KN19" s="85"/>
      <c r="KO19" s="85"/>
      <c r="KP19" s="85"/>
      <c r="KQ19" s="85"/>
      <c r="KR19" s="85"/>
      <c r="KS19" s="85"/>
      <c r="KT19" s="85"/>
      <c r="KU19" s="85"/>
      <c r="KV19" s="85"/>
      <c r="KW19" s="85"/>
      <c r="KX19" s="85"/>
      <c r="KY19" s="85"/>
      <c r="KZ19" s="85"/>
      <c r="LA19" s="85"/>
      <c r="LB19" s="85"/>
      <c r="LC19" s="85"/>
      <c r="LD19" s="85"/>
      <c r="LE19" s="85"/>
      <c r="LF19" s="85"/>
      <c r="LG19" s="85"/>
      <c r="LH19" s="85"/>
      <c r="LI19" s="85"/>
      <c r="LJ19" s="85"/>
      <c r="LK19" s="85"/>
      <c r="LL19" s="85"/>
      <c r="LM19" s="85"/>
      <c r="LN19" s="85"/>
      <c r="LO19" s="85"/>
      <c r="LP19" s="85"/>
      <c r="LQ19" s="85"/>
      <c r="LR19" s="85"/>
      <c r="LS19" s="85"/>
      <c r="LT19" s="85"/>
      <c r="LU19" s="85"/>
      <c r="LV19" s="85"/>
      <c r="LW19" s="85"/>
      <c r="LX19" s="85"/>
      <c r="LY19" s="85"/>
      <c r="LZ19" s="85"/>
      <c r="MA19" s="85"/>
      <c r="MB19" s="85"/>
      <c r="MC19" s="85"/>
      <c r="MD19" s="85"/>
      <c r="ME19" s="85"/>
      <c r="MF19" s="85"/>
      <c r="MG19" s="85"/>
      <c r="MH19" s="85"/>
      <c r="MI19" s="85"/>
      <c r="MJ19" s="85"/>
      <c r="MK19" s="85"/>
      <c r="ML19" s="85"/>
      <c r="MM19" s="85"/>
      <c r="MN19" s="85"/>
      <c r="MO19" s="85"/>
      <c r="MP19" s="85"/>
      <c r="MQ19" s="85"/>
      <c r="MR19" s="85"/>
      <c r="MS19" s="85"/>
      <c r="MT19" s="85"/>
      <c r="MU19" s="85"/>
      <c r="MV19" s="85"/>
      <c r="MW19" s="85"/>
      <c r="MX19" s="85"/>
      <c r="MY19" s="85"/>
      <c r="MZ19" s="85"/>
      <c r="NA19" s="85"/>
      <c r="NB19" s="85"/>
      <c r="NC19" s="85"/>
      <c r="ND19" s="85"/>
      <c r="NE19" s="85"/>
      <c r="NF19" s="85"/>
      <c r="NG19" s="85"/>
      <c r="NH19" s="85"/>
      <c r="NI19" s="85"/>
      <c r="NJ19" s="85"/>
      <c r="NK19" s="85"/>
      <c r="NL19" s="85"/>
      <c r="NM19" s="85"/>
      <c r="NN19" s="85"/>
      <c r="NO19" s="85"/>
      <c r="NP19" s="85"/>
      <c r="NQ19" s="85"/>
      <c r="NR19" s="85"/>
      <c r="NS19" s="85"/>
      <c r="NT19" s="85"/>
      <c r="NU19" s="85"/>
      <c r="NV19" s="85"/>
      <c r="NW19" s="85"/>
      <c r="NX19" s="85"/>
      <c r="NY19" s="85"/>
      <c r="NZ19" s="85"/>
      <c r="OA19" s="85"/>
      <c r="OB19" s="85"/>
      <c r="OC19" s="85"/>
      <c r="OD19" s="85"/>
      <c r="OE19" s="85"/>
      <c r="OF19" s="85"/>
      <c r="OG19" s="85"/>
      <c r="OH19" s="85"/>
      <c r="OI19" s="85"/>
      <c r="OJ19" s="85"/>
      <c r="OK19" s="85"/>
      <c r="OL19" s="85"/>
      <c r="OM19" s="85"/>
      <c r="ON19" s="85"/>
      <c r="OO19" s="85"/>
      <c r="OP19" s="85"/>
      <c r="OQ19" s="85"/>
      <c r="OR19" s="85"/>
      <c r="OS19" s="85"/>
      <c r="OT19" s="85"/>
      <c r="OU19" s="85"/>
      <c r="OV19" s="85"/>
      <c r="OW19" s="85"/>
      <c r="OX19" s="85"/>
      <c r="OY19" s="85"/>
      <c r="OZ19" s="85"/>
      <c r="PA19" s="85"/>
      <c r="PB19" s="85"/>
      <c r="PC19" s="85"/>
      <c r="PD19" s="85"/>
      <c r="PE19" s="85"/>
      <c r="PF19" s="85"/>
      <c r="PG19" s="85"/>
      <c r="PH19" s="85"/>
      <c r="PI19" s="85"/>
      <c r="PJ19" s="85"/>
      <c r="PK19" s="85"/>
      <c r="PL19" s="85"/>
      <c r="PM19" s="85"/>
      <c r="PN19" s="85"/>
      <c r="PO19" s="85"/>
      <c r="PP19" s="85"/>
      <c r="PQ19" s="85"/>
      <c r="PR19" s="85"/>
      <c r="PS19" s="85"/>
      <c r="PT19" s="85"/>
      <c r="PU19" s="85"/>
      <c r="PV19" s="85"/>
      <c r="PW19" s="85"/>
      <c r="PX19" s="85"/>
      <c r="PY19" s="85"/>
      <c r="PZ19" s="85"/>
      <c r="QA19" s="85"/>
      <c r="QB19" s="85"/>
      <c r="QC19" s="85"/>
      <c r="QD19" s="85"/>
      <c r="QE19" s="85"/>
      <c r="QF19" s="85"/>
      <c r="QG19" s="85"/>
      <c r="QH19" s="85"/>
      <c r="QI19" s="85"/>
      <c r="QJ19" s="85"/>
      <c r="QK19" s="85"/>
      <c r="QL19" s="85"/>
      <c r="QM19" s="85"/>
      <c r="QN19" s="85"/>
      <c r="QO19" s="85"/>
      <c r="QP19" s="85"/>
      <c r="QQ19" s="85"/>
      <c r="QR19" s="85"/>
      <c r="QS19" s="85"/>
      <c r="QT19" s="85"/>
      <c r="QU19" s="85"/>
      <c r="QV19" s="85"/>
      <c r="QW19" s="85"/>
      <c r="QX19" s="85"/>
      <c r="QY19" s="85"/>
      <c r="QZ19" s="85"/>
      <c r="RA19" s="85"/>
      <c r="RB19" s="85"/>
      <c r="RC19" s="85"/>
      <c r="RD19" s="85"/>
      <c r="RE19" s="85"/>
      <c r="RF19" s="85"/>
      <c r="RG19" s="85"/>
      <c r="RH19" s="85"/>
      <c r="RI19" s="85"/>
      <c r="RJ19" s="85"/>
      <c r="RK19" s="85"/>
      <c r="RL19" s="85"/>
      <c r="RM19" s="85"/>
      <c r="RN19" s="85"/>
      <c r="RO19" s="85"/>
      <c r="RP19" s="85"/>
      <c r="RQ19" s="85"/>
      <c r="RR19" s="85"/>
      <c r="RS19" s="85"/>
      <c r="RT19" s="85"/>
      <c r="RU19" s="85"/>
      <c r="RV19" s="85"/>
      <c r="RW19" s="85"/>
      <c r="RX19" s="85"/>
      <c r="RY19" s="85"/>
      <c r="RZ19" s="85"/>
      <c r="SA19" s="85"/>
      <c r="SB19" s="85"/>
      <c r="SC19" s="85"/>
      <c r="SD19" s="85"/>
      <c r="SE19" s="85"/>
      <c r="SF19" s="85"/>
      <c r="SG19" s="85"/>
      <c r="SH19" s="85"/>
      <c r="SI19" s="85"/>
      <c r="SJ19" s="85"/>
      <c r="SK19" s="85"/>
      <c r="SL19" s="85"/>
      <c r="SM19" s="85"/>
      <c r="SN19" s="85"/>
      <c r="SO19" s="85"/>
      <c r="SP19" s="85"/>
      <c r="SQ19" s="85"/>
      <c r="SR19" s="85"/>
      <c r="SS19" s="85"/>
      <c r="ST19" s="85"/>
      <c r="SU19" s="85"/>
      <c r="SV19" s="85"/>
      <c r="SW19" s="85"/>
      <c r="SX19" s="85"/>
      <c r="SY19" s="85"/>
      <c r="SZ19" s="85"/>
      <c r="TA19" s="85"/>
      <c r="TB19" s="85"/>
      <c r="TC19" s="85"/>
      <c r="TD19" s="85"/>
      <c r="TE19" s="85"/>
      <c r="TF19" s="85"/>
      <c r="TG19" s="85"/>
      <c r="TH19" s="85"/>
      <c r="TI19" s="85"/>
      <c r="TJ19" s="85"/>
      <c r="TK19" s="85"/>
      <c r="TL19" s="85"/>
      <c r="TM19" s="85"/>
      <c r="TN19" s="85"/>
      <c r="TO19" s="85"/>
      <c r="TP19" s="85"/>
      <c r="TQ19" s="85"/>
      <c r="TR19" s="85"/>
      <c r="TS19" s="85"/>
      <c r="TT19" s="85"/>
      <c r="TU19" s="85"/>
      <c r="TV19" s="85"/>
      <c r="TW19" s="85"/>
      <c r="TX19" s="85"/>
      <c r="TY19" s="85"/>
      <c r="TZ19" s="85"/>
      <c r="UA19" s="85"/>
      <c r="UB19" s="85"/>
      <c r="UC19" s="85"/>
      <c r="UD19" s="85"/>
      <c r="UE19" s="85"/>
      <c r="UF19" s="85"/>
      <c r="UG19" s="85"/>
      <c r="UH19" s="85"/>
      <c r="UI19" s="85"/>
      <c r="UJ19" s="85"/>
      <c r="UK19" s="85"/>
      <c r="UL19" s="85"/>
      <c r="UM19" s="85"/>
      <c r="UN19" s="85"/>
      <c r="UO19" s="85"/>
      <c r="UP19" s="85"/>
      <c r="UQ19" s="85"/>
      <c r="UR19" s="85"/>
      <c r="US19" s="85"/>
      <c r="UT19" s="85"/>
      <c r="UU19" s="85"/>
      <c r="UV19" s="85"/>
      <c r="UW19" s="85"/>
      <c r="UX19" s="85"/>
      <c r="UY19" s="85"/>
      <c r="UZ19" s="85"/>
      <c r="VA19" s="85"/>
      <c r="VB19" s="85"/>
      <c r="VC19" s="85"/>
      <c r="VD19" s="85"/>
      <c r="VE19" s="85"/>
      <c r="VF19" s="85"/>
      <c r="VG19" s="85"/>
      <c r="VH19" s="85"/>
      <c r="VI19" s="85"/>
      <c r="VJ19" s="85"/>
      <c r="VK19" s="85"/>
      <c r="VL19" s="85"/>
      <c r="VM19" s="85"/>
      <c r="VN19" s="85"/>
      <c r="VO19" s="85"/>
      <c r="VP19" s="85"/>
      <c r="VQ19" s="85"/>
      <c r="VR19" s="85"/>
      <c r="VS19" s="85"/>
      <c r="VT19" s="85"/>
      <c r="VU19" s="85"/>
      <c r="VV19" s="85"/>
      <c r="VW19" s="85"/>
      <c r="VX19" s="85"/>
      <c r="VY19" s="85"/>
      <c r="VZ19" s="85"/>
      <c r="WA19" s="85"/>
      <c r="WB19" s="85"/>
      <c r="WC19" s="85"/>
      <c r="WD19" s="85"/>
      <c r="WE19" s="85"/>
      <c r="WF19" s="85"/>
      <c r="WG19" s="85"/>
      <c r="WH19" s="85"/>
      <c r="WI19" s="85"/>
      <c r="WJ19" s="85"/>
      <c r="WK19" s="85"/>
      <c r="WL19" s="85"/>
      <c r="WM19" s="85"/>
      <c r="WN19" s="85"/>
      <c r="WO19" s="85"/>
      <c r="WP19" s="85"/>
      <c r="WQ19" s="85"/>
      <c r="WR19" s="85"/>
      <c r="WS19" s="85"/>
      <c r="WT19" s="85"/>
      <c r="WU19" s="85"/>
      <c r="WV19" s="85"/>
      <c r="WW19" s="85"/>
      <c r="WX19" s="85"/>
      <c r="WY19" s="85"/>
      <c r="WZ19" s="85"/>
      <c r="XA19" s="85"/>
      <c r="XB19" s="85"/>
      <c r="XC19" s="85"/>
      <c r="XD19" s="85"/>
      <c r="XE19" s="85"/>
      <c r="XF19" s="85"/>
      <c r="XG19" s="85"/>
      <c r="XH19" s="85"/>
      <c r="XI19" s="85"/>
      <c r="XJ19" s="85"/>
      <c r="XK19" s="85"/>
      <c r="XL19" s="85"/>
      <c r="XM19" s="85"/>
      <c r="XN19" s="85"/>
      <c r="XO19" s="85"/>
      <c r="XP19" s="85"/>
      <c r="XQ19" s="85"/>
      <c r="XR19" s="85"/>
      <c r="XS19" s="85"/>
      <c r="XT19" s="85"/>
      <c r="XU19" s="85"/>
      <c r="XV19" s="85"/>
      <c r="XW19" s="85"/>
      <c r="XX19" s="85"/>
      <c r="XY19" s="85"/>
      <c r="XZ19" s="85"/>
      <c r="YA19" s="85"/>
      <c r="YB19" s="85"/>
      <c r="YC19" s="85"/>
      <c r="YD19" s="85"/>
      <c r="YE19" s="85"/>
      <c r="YF19" s="85"/>
      <c r="YG19" s="85"/>
      <c r="YH19" s="85"/>
      <c r="YI19" s="85"/>
      <c r="YJ19" s="85"/>
      <c r="YK19" s="85"/>
      <c r="YL19" s="85"/>
      <c r="YM19" s="85"/>
      <c r="YN19" s="85"/>
      <c r="YO19" s="85"/>
      <c r="YP19" s="85"/>
      <c r="YQ19" s="85"/>
      <c r="YR19" s="85"/>
      <c r="YS19" s="85"/>
      <c r="YT19" s="85"/>
      <c r="YU19" s="85"/>
      <c r="YV19" s="85"/>
      <c r="YW19" s="85"/>
      <c r="YX19" s="85"/>
      <c r="YY19" s="85"/>
      <c r="YZ19" s="85"/>
      <c r="ZA19" s="85"/>
      <c r="ZB19" s="85"/>
      <c r="ZC19" s="85"/>
      <c r="ZD19" s="85"/>
      <c r="ZE19" s="85"/>
      <c r="ZF19" s="85"/>
      <c r="ZG19" s="85"/>
      <c r="ZH19" s="85"/>
      <c r="ZI19" s="85"/>
      <c r="ZJ19" s="85"/>
      <c r="ZK19" s="85"/>
      <c r="ZL19" s="85"/>
      <c r="ZM19" s="85"/>
      <c r="ZN19" s="85"/>
      <c r="ZO19" s="85"/>
      <c r="ZP19" s="85"/>
      <c r="ZQ19" s="85"/>
      <c r="ZR19" s="85"/>
      <c r="ZS19" s="85"/>
      <c r="ZT19" s="85"/>
      <c r="ZU19" s="85"/>
      <c r="ZV19" s="85"/>
      <c r="ZW19" s="85"/>
      <c r="ZX19" s="85"/>
      <c r="ZY19" s="85"/>
      <c r="ZZ19" s="85"/>
      <c r="AAA19" s="85"/>
      <c r="AAB19" s="85"/>
      <c r="AAC19" s="85"/>
      <c r="AAD19" s="85"/>
      <c r="AAE19" s="85"/>
      <c r="AAF19" s="85"/>
      <c r="AAG19" s="85"/>
      <c r="AAH19" s="85"/>
      <c r="AAI19" s="85"/>
      <c r="AAJ19" s="85"/>
      <c r="AAK19" s="85"/>
      <c r="AAL19" s="85"/>
      <c r="AAM19" s="85"/>
      <c r="AAN19" s="85"/>
      <c r="AAO19" s="85"/>
      <c r="AAP19" s="85"/>
      <c r="AAQ19" s="85"/>
      <c r="AAR19" s="85"/>
      <c r="AAS19" s="85"/>
      <c r="AAT19" s="85"/>
      <c r="AAU19" s="85"/>
      <c r="AAV19" s="85"/>
      <c r="AAW19" s="85"/>
      <c r="AAX19" s="85"/>
      <c r="AAY19" s="85"/>
      <c r="AAZ19" s="85"/>
      <c r="ABA19" s="85"/>
      <c r="ABB19" s="85"/>
      <c r="ABC19" s="85"/>
      <c r="ABD19" s="85"/>
      <c r="ABE19" s="85"/>
      <c r="ABF19" s="85"/>
      <c r="ABG19" s="85"/>
      <c r="ABH19" s="85"/>
      <c r="ABI19" s="85"/>
      <c r="ABJ19" s="85"/>
      <c r="ABK19" s="85"/>
      <c r="ABL19" s="85"/>
      <c r="ABM19" s="85"/>
      <c r="ABN19" s="85"/>
      <c r="ABO19" s="85"/>
      <c r="ABP19" s="85"/>
      <c r="ABQ19" s="85"/>
      <c r="ABR19" s="85"/>
      <c r="ABS19" s="85"/>
      <c r="ABT19" s="85"/>
      <c r="ABU19" s="85"/>
      <c r="ABV19" s="85"/>
      <c r="ABW19" s="85"/>
      <c r="ABX19" s="85"/>
      <c r="ABY19" s="85"/>
      <c r="ABZ19" s="85"/>
      <c r="ACA19" s="85"/>
      <c r="ACB19" s="85"/>
      <c r="ACC19" s="85"/>
      <c r="ACD19" s="85"/>
      <c r="ACE19" s="85"/>
      <c r="ACF19" s="85"/>
      <c r="ACG19" s="85"/>
      <c r="ACH19" s="85"/>
      <c r="ACI19" s="85"/>
      <c r="ACJ19" s="85"/>
      <c r="ACK19" s="85"/>
      <c r="ACL19" s="85"/>
      <c r="ACM19" s="85"/>
      <c r="ACN19" s="85"/>
      <c r="ACO19" s="85"/>
      <c r="ACP19" s="85"/>
      <c r="ACQ19" s="85"/>
      <c r="ACR19" s="85"/>
      <c r="ACS19" s="85"/>
      <c r="ACT19" s="85"/>
      <c r="ACU19" s="85"/>
      <c r="ACV19" s="85"/>
      <c r="ACW19" s="85"/>
      <c r="ACX19" s="85"/>
      <c r="ACY19" s="85"/>
      <c r="ACZ19" s="85"/>
      <c r="ADA19" s="85"/>
      <c r="ADB19" s="85"/>
      <c r="ADC19" s="85"/>
      <c r="ADD19" s="85"/>
      <c r="ADE19" s="85"/>
      <c r="ADF19" s="85"/>
      <c r="ADG19" s="85"/>
      <c r="ADH19" s="85"/>
      <c r="ADI19" s="85"/>
      <c r="ADJ19" s="85"/>
      <c r="ADK19" s="85"/>
      <c r="ADL19" s="85"/>
      <c r="ADM19" s="85"/>
      <c r="ADN19" s="85"/>
      <c r="ADO19" s="85"/>
      <c r="ADP19" s="85"/>
      <c r="ADQ19" s="85"/>
      <c r="ADR19" s="85"/>
      <c r="ADS19" s="85"/>
      <c r="ADT19" s="85"/>
      <c r="ADU19" s="85"/>
      <c r="ADV19" s="85"/>
      <c r="ADW19" s="85"/>
      <c r="ADX19" s="85"/>
      <c r="ADY19" s="85"/>
      <c r="ADZ19" s="85"/>
      <c r="AEA19" s="85"/>
      <c r="AEB19" s="85"/>
      <c r="AEC19" s="85"/>
      <c r="AED19" s="85"/>
      <c r="AEE19" s="85"/>
      <c r="AEF19" s="85"/>
      <c r="AEG19" s="85"/>
      <c r="AEH19" s="85"/>
      <c r="AEI19" s="85"/>
      <c r="AEJ19" s="85"/>
      <c r="AEK19" s="85"/>
      <c r="AEL19" s="85"/>
      <c r="AEM19" s="85"/>
      <c r="AEN19" s="85"/>
      <c r="AEO19" s="85"/>
      <c r="AEP19" s="85"/>
      <c r="AEQ19" s="85"/>
      <c r="AER19" s="85"/>
      <c r="AES19" s="85"/>
      <c r="AET19" s="85"/>
      <c r="AEU19" s="85"/>
      <c r="AEV19" s="85"/>
      <c r="AEW19" s="85"/>
      <c r="AEX19" s="85"/>
      <c r="AEY19" s="85"/>
      <c r="AEZ19" s="85"/>
      <c r="AFA19" s="85"/>
      <c r="AFB19" s="85"/>
      <c r="AFC19" s="85"/>
      <c r="AFD19" s="85"/>
      <c r="AFE19" s="85"/>
      <c r="AFF19" s="85"/>
      <c r="AFG19" s="85"/>
      <c r="AFH19" s="85"/>
      <c r="AFI19" s="85"/>
      <c r="AFJ19" s="85"/>
      <c r="AFK19" s="85"/>
      <c r="AFL19" s="85"/>
      <c r="AFM19" s="85"/>
      <c r="AFN19" s="85"/>
      <c r="AFO19" s="85"/>
      <c r="AFP19" s="85"/>
      <c r="AFQ19" s="85"/>
      <c r="AFR19" s="85"/>
      <c r="AFS19" s="85"/>
      <c r="AFT19" s="85"/>
      <c r="AFU19" s="85"/>
      <c r="AFV19" s="85"/>
      <c r="AFW19" s="85"/>
      <c r="AFX19" s="85"/>
      <c r="AFY19" s="85"/>
      <c r="AFZ19" s="85"/>
      <c r="AGA19" s="85"/>
      <c r="AGB19" s="85"/>
      <c r="AGC19" s="85"/>
      <c r="AGD19" s="85"/>
      <c r="AGE19" s="85"/>
      <c r="AGF19" s="85"/>
      <c r="AGG19" s="85"/>
      <c r="AGH19" s="85"/>
      <c r="AGI19" s="85"/>
      <c r="AGJ19" s="85"/>
      <c r="AGK19" s="85"/>
      <c r="AGL19" s="85"/>
      <c r="AGM19" s="85"/>
      <c r="AGN19" s="85"/>
      <c r="AGO19" s="85"/>
      <c r="AGP19" s="85"/>
      <c r="AGQ19" s="85"/>
      <c r="AGR19" s="85"/>
      <c r="AGS19" s="85"/>
      <c r="AGT19" s="85"/>
      <c r="AGU19" s="85"/>
      <c r="AGV19" s="85"/>
      <c r="AGW19" s="85"/>
      <c r="AGX19" s="85"/>
      <c r="AGY19" s="85"/>
      <c r="AGZ19" s="85"/>
      <c r="AHA19" s="85"/>
      <c r="AHB19" s="85"/>
      <c r="AHC19" s="85"/>
      <c r="AHD19" s="85"/>
      <c r="AHE19" s="85"/>
      <c r="AHF19" s="85"/>
      <c r="AHG19" s="85"/>
      <c r="AHH19" s="85"/>
      <c r="AHI19" s="85"/>
      <c r="AHJ19" s="85"/>
      <c r="AHK19" s="85"/>
      <c r="AHL19" s="85"/>
      <c r="AHM19" s="85"/>
      <c r="AHN19" s="85"/>
      <c r="AHO19" s="85"/>
      <c r="AHP19" s="85"/>
      <c r="AHQ19" s="85"/>
      <c r="AHR19" s="85"/>
      <c r="AHS19" s="85"/>
      <c r="AHT19" s="85"/>
      <c r="AHU19" s="85"/>
      <c r="AHV19" s="85"/>
      <c r="AHW19" s="85"/>
      <c r="AHX19" s="85"/>
      <c r="AHY19" s="85"/>
      <c r="AHZ19" s="85"/>
      <c r="AIA19" s="85"/>
      <c r="AIB19" s="85"/>
      <c r="AIC19" s="85"/>
      <c r="AID19" s="85"/>
      <c r="AIE19" s="85"/>
      <c r="AIF19" s="85"/>
      <c r="AIG19" s="85"/>
      <c r="AIH19" s="85"/>
      <c r="AII19" s="85"/>
      <c r="AIJ19" s="85"/>
      <c r="AIK19" s="85"/>
      <c r="AIL19" s="85"/>
      <c r="AIM19" s="85"/>
      <c r="AIN19" s="85"/>
      <c r="AIO19" s="85"/>
      <c r="AIP19" s="85"/>
      <c r="AIQ19" s="85"/>
      <c r="AIR19" s="85"/>
      <c r="AIS19" s="85"/>
      <c r="AIT19" s="85"/>
      <c r="AIU19" s="85"/>
      <c r="AIV19" s="85"/>
      <c r="AIW19" s="85"/>
      <c r="AIX19" s="85"/>
      <c r="AIY19" s="85"/>
      <c r="AIZ19" s="85"/>
      <c r="AJA19" s="85"/>
      <c r="AJB19" s="85"/>
      <c r="AJC19" s="85"/>
      <c r="AJD19" s="85"/>
      <c r="AJE19" s="85"/>
      <c r="AJF19" s="85"/>
      <c r="AJG19" s="85"/>
      <c r="AJH19" s="85"/>
      <c r="AJI19" s="85"/>
      <c r="AJJ19" s="85"/>
      <c r="AJK19" s="85"/>
      <c r="AJL19" s="85"/>
      <c r="AJM19" s="85"/>
      <c r="AJN19" s="85"/>
      <c r="AJO19" s="85"/>
      <c r="AJP19" s="85"/>
      <c r="AJQ19" s="85"/>
      <c r="AJR19" s="85"/>
      <c r="AJS19" s="85"/>
      <c r="AJT19" s="85"/>
      <c r="AJU19" s="85"/>
      <c r="AJV19" s="85"/>
      <c r="AJW19" s="85"/>
      <c r="AJX19" s="85"/>
      <c r="AJY19" s="85"/>
      <c r="AJZ19" s="85"/>
      <c r="AKA19" s="85"/>
      <c r="AKB19" s="85"/>
      <c r="AKC19" s="85"/>
      <c r="AKD19" s="85"/>
      <c r="AKE19" s="85"/>
      <c r="AKF19" s="85"/>
      <c r="AKG19" s="85"/>
      <c r="AKH19" s="85"/>
      <c r="AKI19" s="85"/>
      <c r="AKJ19" s="85"/>
      <c r="AKK19" s="85"/>
      <c r="AKL19" s="85"/>
      <c r="AKM19" s="85"/>
      <c r="AKN19" s="85"/>
      <c r="AKO19" s="85"/>
      <c r="AKP19" s="85"/>
      <c r="AKQ19" s="85"/>
      <c r="AKR19" s="85"/>
      <c r="AKS19" s="85"/>
      <c r="AKT19" s="85"/>
      <c r="AKU19" s="85"/>
      <c r="AKV19" s="85"/>
      <c r="AKW19" s="85"/>
      <c r="AKX19" s="85"/>
      <c r="AKY19" s="85"/>
      <c r="AKZ19" s="85"/>
      <c r="ALA19" s="85"/>
      <c r="ALB19" s="85"/>
      <c r="ALC19" s="85"/>
      <c r="ALD19" s="85"/>
      <c r="ALE19" s="85"/>
      <c r="ALF19" s="85"/>
      <c r="ALG19" s="85"/>
      <c r="ALH19" s="85"/>
      <c r="ALI19" s="85"/>
      <c r="ALJ19" s="85"/>
      <c r="ALK19" s="85"/>
      <c r="ALL19" s="85"/>
      <c r="ALM19" s="85"/>
      <c r="ALN19" s="85"/>
      <c r="ALO19" s="85"/>
      <c r="ALP19" s="85"/>
      <c r="ALQ19" s="85"/>
      <c r="ALR19" s="85"/>
      <c r="ALS19" s="85"/>
      <c r="ALT19" s="85"/>
      <c r="ALU19" s="85"/>
      <c r="ALV19" s="85"/>
      <c r="ALW19" s="85"/>
      <c r="ALX19" s="85"/>
      <c r="ALY19" s="85"/>
      <c r="ALZ19" s="85"/>
      <c r="AMA19" s="85"/>
      <c r="AMB19" s="85"/>
      <c r="AMC19" s="85"/>
      <c r="AMD19" s="85"/>
      <c r="AME19" s="85"/>
      <c r="AMF19" s="85"/>
      <c r="AMG19" s="85"/>
      <c r="AMH19" s="85"/>
      <c r="AMI19" s="85"/>
      <c r="AMJ19" s="85"/>
    </row>
    <row r="20" spans="1:1024" ht="14.25" x14ac:dyDescent="0.2">
      <c r="A20" s="168" t="str">
        <f>'НАЧИНАТЬ С ЭТОГО'!B9</f>
        <v>Генеральный директор</v>
      </c>
      <c r="B20" s="172"/>
      <c r="C20" s="172"/>
      <c r="D20" s="173"/>
      <c r="E20" s="172"/>
      <c r="F20" s="154" t="str">
        <f>'НАЧИНАТЬ С ЭТОГО'!B17</f>
        <v>Директор</v>
      </c>
      <c r="G20" s="167"/>
      <c r="H20" s="167"/>
      <c r="I20" s="167"/>
      <c r="J20" s="154"/>
      <c r="K20" s="170"/>
      <c r="L20" s="170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  <c r="KH20" s="85"/>
      <c r="KI20" s="85"/>
      <c r="KJ20" s="85"/>
      <c r="KK20" s="85"/>
      <c r="KL20" s="85"/>
      <c r="KM20" s="85"/>
      <c r="KN20" s="85"/>
      <c r="KO20" s="85"/>
      <c r="KP20" s="85"/>
      <c r="KQ20" s="85"/>
      <c r="KR20" s="85"/>
      <c r="KS20" s="85"/>
      <c r="KT20" s="85"/>
      <c r="KU20" s="85"/>
      <c r="KV20" s="85"/>
      <c r="KW20" s="85"/>
      <c r="KX20" s="85"/>
      <c r="KY20" s="85"/>
      <c r="KZ20" s="85"/>
      <c r="LA20" s="85"/>
      <c r="LB20" s="85"/>
      <c r="LC20" s="85"/>
      <c r="LD20" s="85"/>
      <c r="LE20" s="85"/>
      <c r="LF20" s="85"/>
      <c r="LG20" s="85"/>
      <c r="LH20" s="85"/>
      <c r="LI20" s="85"/>
      <c r="LJ20" s="85"/>
      <c r="LK20" s="85"/>
      <c r="LL20" s="85"/>
      <c r="LM20" s="85"/>
      <c r="LN20" s="85"/>
      <c r="LO20" s="85"/>
      <c r="LP20" s="85"/>
      <c r="LQ20" s="85"/>
      <c r="LR20" s="85"/>
      <c r="LS20" s="85"/>
      <c r="LT20" s="85"/>
      <c r="LU20" s="85"/>
      <c r="LV20" s="85"/>
      <c r="LW20" s="85"/>
      <c r="LX20" s="85"/>
      <c r="LY20" s="85"/>
      <c r="LZ20" s="85"/>
      <c r="MA20" s="85"/>
      <c r="MB20" s="85"/>
      <c r="MC20" s="85"/>
      <c r="MD20" s="85"/>
      <c r="ME20" s="85"/>
      <c r="MF20" s="85"/>
      <c r="MG20" s="85"/>
      <c r="MH20" s="85"/>
      <c r="MI20" s="85"/>
      <c r="MJ20" s="85"/>
      <c r="MK20" s="85"/>
      <c r="ML20" s="85"/>
      <c r="MM20" s="85"/>
      <c r="MN20" s="85"/>
      <c r="MO20" s="85"/>
      <c r="MP20" s="85"/>
      <c r="MQ20" s="85"/>
      <c r="MR20" s="85"/>
      <c r="MS20" s="85"/>
      <c r="MT20" s="85"/>
      <c r="MU20" s="85"/>
      <c r="MV20" s="85"/>
      <c r="MW20" s="85"/>
      <c r="MX20" s="85"/>
      <c r="MY20" s="85"/>
      <c r="MZ20" s="85"/>
      <c r="NA20" s="85"/>
      <c r="NB20" s="85"/>
      <c r="NC20" s="85"/>
      <c r="ND20" s="85"/>
      <c r="NE20" s="85"/>
      <c r="NF20" s="85"/>
      <c r="NG20" s="85"/>
      <c r="NH20" s="85"/>
      <c r="NI20" s="85"/>
      <c r="NJ20" s="85"/>
      <c r="NK20" s="85"/>
      <c r="NL20" s="85"/>
      <c r="NM20" s="85"/>
      <c r="NN20" s="85"/>
      <c r="NO20" s="85"/>
      <c r="NP20" s="85"/>
      <c r="NQ20" s="85"/>
      <c r="NR20" s="85"/>
      <c r="NS20" s="85"/>
      <c r="NT20" s="85"/>
      <c r="NU20" s="85"/>
      <c r="NV20" s="85"/>
      <c r="NW20" s="85"/>
      <c r="NX20" s="85"/>
      <c r="NY20" s="85"/>
      <c r="NZ20" s="85"/>
      <c r="OA20" s="85"/>
      <c r="OB20" s="85"/>
      <c r="OC20" s="85"/>
      <c r="OD20" s="85"/>
      <c r="OE20" s="85"/>
      <c r="OF20" s="85"/>
      <c r="OG20" s="85"/>
      <c r="OH20" s="85"/>
      <c r="OI20" s="85"/>
      <c r="OJ20" s="85"/>
      <c r="OK20" s="85"/>
      <c r="OL20" s="85"/>
      <c r="OM20" s="85"/>
      <c r="ON20" s="85"/>
      <c r="OO20" s="85"/>
      <c r="OP20" s="85"/>
      <c r="OQ20" s="85"/>
      <c r="OR20" s="85"/>
      <c r="OS20" s="85"/>
      <c r="OT20" s="85"/>
      <c r="OU20" s="85"/>
      <c r="OV20" s="85"/>
      <c r="OW20" s="85"/>
      <c r="OX20" s="85"/>
      <c r="OY20" s="85"/>
      <c r="OZ20" s="85"/>
      <c r="PA20" s="85"/>
      <c r="PB20" s="85"/>
      <c r="PC20" s="85"/>
      <c r="PD20" s="85"/>
      <c r="PE20" s="85"/>
      <c r="PF20" s="85"/>
      <c r="PG20" s="85"/>
      <c r="PH20" s="85"/>
      <c r="PI20" s="85"/>
      <c r="PJ20" s="85"/>
      <c r="PK20" s="85"/>
      <c r="PL20" s="85"/>
      <c r="PM20" s="85"/>
      <c r="PN20" s="85"/>
      <c r="PO20" s="85"/>
      <c r="PP20" s="85"/>
      <c r="PQ20" s="85"/>
      <c r="PR20" s="85"/>
      <c r="PS20" s="85"/>
      <c r="PT20" s="85"/>
      <c r="PU20" s="85"/>
      <c r="PV20" s="85"/>
      <c r="PW20" s="85"/>
      <c r="PX20" s="85"/>
      <c r="PY20" s="85"/>
      <c r="PZ20" s="85"/>
      <c r="QA20" s="85"/>
      <c r="QB20" s="85"/>
      <c r="QC20" s="85"/>
      <c r="QD20" s="85"/>
      <c r="QE20" s="85"/>
      <c r="QF20" s="85"/>
      <c r="QG20" s="85"/>
      <c r="QH20" s="85"/>
      <c r="QI20" s="85"/>
      <c r="QJ20" s="85"/>
      <c r="QK20" s="85"/>
      <c r="QL20" s="85"/>
      <c r="QM20" s="85"/>
      <c r="QN20" s="85"/>
      <c r="QO20" s="85"/>
      <c r="QP20" s="85"/>
      <c r="QQ20" s="85"/>
      <c r="QR20" s="85"/>
      <c r="QS20" s="85"/>
      <c r="QT20" s="85"/>
      <c r="QU20" s="85"/>
      <c r="QV20" s="85"/>
      <c r="QW20" s="85"/>
      <c r="QX20" s="85"/>
      <c r="QY20" s="85"/>
      <c r="QZ20" s="85"/>
      <c r="RA20" s="85"/>
      <c r="RB20" s="85"/>
      <c r="RC20" s="85"/>
      <c r="RD20" s="85"/>
      <c r="RE20" s="85"/>
      <c r="RF20" s="85"/>
      <c r="RG20" s="85"/>
      <c r="RH20" s="85"/>
      <c r="RI20" s="85"/>
      <c r="RJ20" s="85"/>
      <c r="RK20" s="85"/>
      <c r="RL20" s="85"/>
      <c r="RM20" s="85"/>
      <c r="RN20" s="85"/>
      <c r="RO20" s="85"/>
      <c r="RP20" s="85"/>
      <c r="RQ20" s="85"/>
      <c r="RR20" s="85"/>
      <c r="RS20" s="85"/>
      <c r="RT20" s="85"/>
      <c r="RU20" s="85"/>
      <c r="RV20" s="85"/>
      <c r="RW20" s="85"/>
      <c r="RX20" s="85"/>
      <c r="RY20" s="85"/>
      <c r="RZ20" s="85"/>
      <c r="SA20" s="85"/>
      <c r="SB20" s="85"/>
      <c r="SC20" s="85"/>
      <c r="SD20" s="85"/>
      <c r="SE20" s="85"/>
      <c r="SF20" s="85"/>
      <c r="SG20" s="85"/>
      <c r="SH20" s="85"/>
      <c r="SI20" s="85"/>
      <c r="SJ20" s="85"/>
      <c r="SK20" s="85"/>
      <c r="SL20" s="85"/>
      <c r="SM20" s="85"/>
      <c r="SN20" s="85"/>
      <c r="SO20" s="85"/>
      <c r="SP20" s="85"/>
      <c r="SQ20" s="85"/>
      <c r="SR20" s="85"/>
      <c r="SS20" s="85"/>
      <c r="ST20" s="85"/>
      <c r="SU20" s="85"/>
      <c r="SV20" s="85"/>
      <c r="SW20" s="85"/>
      <c r="SX20" s="85"/>
      <c r="SY20" s="85"/>
      <c r="SZ20" s="85"/>
      <c r="TA20" s="85"/>
      <c r="TB20" s="85"/>
      <c r="TC20" s="85"/>
      <c r="TD20" s="85"/>
      <c r="TE20" s="85"/>
      <c r="TF20" s="85"/>
      <c r="TG20" s="85"/>
      <c r="TH20" s="85"/>
      <c r="TI20" s="85"/>
      <c r="TJ20" s="85"/>
      <c r="TK20" s="85"/>
      <c r="TL20" s="85"/>
      <c r="TM20" s="85"/>
      <c r="TN20" s="85"/>
      <c r="TO20" s="85"/>
      <c r="TP20" s="85"/>
      <c r="TQ20" s="85"/>
      <c r="TR20" s="85"/>
      <c r="TS20" s="85"/>
      <c r="TT20" s="85"/>
      <c r="TU20" s="85"/>
      <c r="TV20" s="85"/>
      <c r="TW20" s="85"/>
      <c r="TX20" s="85"/>
      <c r="TY20" s="85"/>
      <c r="TZ20" s="85"/>
      <c r="UA20" s="85"/>
      <c r="UB20" s="85"/>
      <c r="UC20" s="85"/>
      <c r="UD20" s="85"/>
      <c r="UE20" s="85"/>
      <c r="UF20" s="85"/>
      <c r="UG20" s="85"/>
      <c r="UH20" s="85"/>
      <c r="UI20" s="85"/>
      <c r="UJ20" s="85"/>
      <c r="UK20" s="85"/>
      <c r="UL20" s="85"/>
      <c r="UM20" s="85"/>
      <c r="UN20" s="85"/>
      <c r="UO20" s="85"/>
      <c r="UP20" s="85"/>
      <c r="UQ20" s="85"/>
      <c r="UR20" s="85"/>
      <c r="US20" s="85"/>
      <c r="UT20" s="85"/>
      <c r="UU20" s="85"/>
      <c r="UV20" s="85"/>
      <c r="UW20" s="85"/>
      <c r="UX20" s="85"/>
      <c r="UY20" s="85"/>
      <c r="UZ20" s="85"/>
      <c r="VA20" s="85"/>
      <c r="VB20" s="85"/>
      <c r="VC20" s="85"/>
      <c r="VD20" s="85"/>
      <c r="VE20" s="85"/>
      <c r="VF20" s="85"/>
      <c r="VG20" s="85"/>
      <c r="VH20" s="85"/>
      <c r="VI20" s="85"/>
      <c r="VJ20" s="85"/>
      <c r="VK20" s="85"/>
      <c r="VL20" s="85"/>
      <c r="VM20" s="85"/>
      <c r="VN20" s="85"/>
      <c r="VO20" s="85"/>
      <c r="VP20" s="85"/>
      <c r="VQ20" s="85"/>
      <c r="VR20" s="85"/>
      <c r="VS20" s="85"/>
      <c r="VT20" s="85"/>
      <c r="VU20" s="85"/>
      <c r="VV20" s="85"/>
      <c r="VW20" s="85"/>
      <c r="VX20" s="85"/>
      <c r="VY20" s="85"/>
      <c r="VZ20" s="85"/>
      <c r="WA20" s="85"/>
      <c r="WB20" s="85"/>
      <c r="WC20" s="85"/>
      <c r="WD20" s="85"/>
      <c r="WE20" s="85"/>
      <c r="WF20" s="85"/>
      <c r="WG20" s="85"/>
      <c r="WH20" s="85"/>
      <c r="WI20" s="85"/>
      <c r="WJ20" s="85"/>
      <c r="WK20" s="85"/>
      <c r="WL20" s="85"/>
      <c r="WM20" s="85"/>
      <c r="WN20" s="85"/>
      <c r="WO20" s="85"/>
      <c r="WP20" s="85"/>
      <c r="WQ20" s="85"/>
      <c r="WR20" s="85"/>
      <c r="WS20" s="85"/>
      <c r="WT20" s="85"/>
      <c r="WU20" s="85"/>
      <c r="WV20" s="85"/>
      <c r="WW20" s="85"/>
      <c r="WX20" s="85"/>
      <c r="WY20" s="85"/>
      <c r="WZ20" s="85"/>
      <c r="XA20" s="85"/>
      <c r="XB20" s="85"/>
      <c r="XC20" s="85"/>
      <c r="XD20" s="85"/>
      <c r="XE20" s="85"/>
      <c r="XF20" s="85"/>
      <c r="XG20" s="85"/>
      <c r="XH20" s="85"/>
      <c r="XI20" s="85"/>
      <c r="XJ20" s="85"/>
      <c r="XK20" s="85"/>
      <c r="XL20" s="85"/>
      <c r="XM20" s="85"/>
      <c r="XN20" s="85"/>
      <c r="XO20" s="85"/>
      <c r="XP20" s="85"/>
      <c r="XQ20" s="85"/>
      <c r="XR20" s="85"/>
      <c r="XS20" s="85"/>
      <c r="XT20" s="85"/>
      <c r="XU20" s="85"/>
      <c r="XV20" s="85"/>
      <c r="XW20" s="85"/>
      <c r="XX20" s="85"/>
      <c r="XY20" s="85"/>
      <c r="XZ20" s="85"/>
      <c r="YA20" s="85"/>
      <c r="YB20" s="85"/>
      <c r="YC20" s="85"/>
      <c r="YD20" s="85"/>
      <c r="YE20" s="85"/>
      <c r="YF20" s="85"/>
      <c r="YG20" s="85"/>
      <c r="YH20" s="85"/>
      <c r="YI20" s="85"/>
      <c r="YJ20" s="85"/>
      <c r="YK20" s="85"/>
      <c r="YL20" s="85"/>
      <c r="YM20" s="85"/>
      <c r="YN20" s="85"/>
      <c r="YO20" s="85"/>
      <c r="YP20" s="85"/>
      <c r="YQ20" s="85"/>
      <c r="YR20" s="85"/>
      <c r="YS20" s="85"/>
      <c r="YT20" s="85"/>
      <c r="YU20" s="85"/>
      <c r="YV20" s="85"/>
      <c r="YW20" s="85"/>
      <c r="YX20" s="85"/>
      <c r="YY20" s="85"/>
      <c r="YZ20" s="85"/>
      <c r="ZA20" s="85"/>
      <c r="ZB20" s="85"/>
      <c r="ZC20" s="85"/>
      <c r="ZD20" s="85"/>
      <c r="ZE20" s="85"/>
      <c r="ZF20" s="85"/>
      <c r="ZG20" s="85"/>
      <c r="ZH20" s="85"/>
      <c r="ZI20" s="85"/>
      <c r="ZJ20" s="85"/>
      <c r="ZK20" s="85"/>
      <c r="ZL20" s="85"/>
      <c r="ZM20" s="85"/>
      <c r="ZN20" s="85"/>
      <c r="ZO20" s="85"/>
      <c r="ZP20" s="85"/>
      <c r="ZQ20" s="85"/>
      <c r="ZR20" s="85"/>
      <c r="ZS20" s="85"/>
      <c r="ZT20" s="85"/>
      <c r="ZU20" s="85"/>
      <c r="ZV20" s="85"/>
      <c r="ZW20" s="85"/>
      <c r="ZX20" s="85"/>
      <c r="ZY20" s="85"/>
      <c r="ZZ20" s="85"/>
      <c r="AAA20" s="85"/>
      <c r="AAB20" s="85"/>
      <c r="AAC20" s="85"/>
      <c r="AAD20" s="85"/>
      <c r="AAE20" s="85"/>
      <c r="AAF20" s="85"/>
      <c r="AAG20" s="85"/>
      <c r="AAH20" s="85"/>
      <c r="AAI20" s="85"/>
      <c r="AAJ20" s="85"/>
      <c r="AAK20" s="85"/>
      <c r="AAL20" s="85"/>
      <c r="AAM20" s="85"/>
      <c r="AAN20" s="85"/>
      <c r="AAO20" s="85"/>
      <c r="AAP20" s="85"/>
      <c r="AAQ20" s="85"/>
      <c r="AAR20" s="85"/>
      <c r="AAS20" s="85"/>
      <c r="AAT20" s="85"/>
      <c r="AAU20" s="85"/>
      <c r="AAV20" s="85"/>
      <c r="AAW20" s="85"/>
      <c r="AAX20" s="85"/>
      <c r="AAY20" s="85"/>
      <c r="AAZ20" s="85"/>
      <c r="ABA20" s="85"/>
      <c r="ABB20" s="85"/>
      <c r="ABC20" s="85"/>
      <c r="ABD20" s="85"/>
      <c r="ABE20" s="85"/>
      <c r="ABF20" s="85"/>
      <c r="ABG20" s="85"/>
      <c r="ABH20" s="85"/>
      <c r="ABI20" s="85"/>
      <c r="ABJ20" s="85"/>
      <c r="ABK20" s="85"/>
      <c r="ABL20" s="85"/>
      <c r="ABM20" s="85"/>
      <c r="ABN20" s="85"/>
      <c r="ABO20" s="85"/>
      <c r="ABP20" s="85"/>
      <c r="ABQ20" s="85"/>
      <c r="ABR20" s="85"/>
      <c r="ABS20" s="85"/>
      <c r="ABT20" s="85"/>
      <c r="ABU20" s="85"/>
      <c r="ABV20" s="85"/>
      <c r="ABW20" s="85"/>
      <c r="ABX20" s="85"/>
      <c r="ABY20" s="85"/>
      <c r="ABZ20" s="85"/>
      <c r="ACA20" s="85"/>
      <c r="ACB20" s="85"/>
      <c r="ACC20" s="85"/>
      <c r="ACD20" s="85"/>
      <c r="ACE20" s="85"/>
      <c r="ACF20" s="85"/>
      <c r="ACG20" s="85"/>
      <c r="ACH20" s="85"/>
      <c r="ACI20" s="85"/>
      <c r="ACJ20" s="85"/>
      <c r="ACK20" s="85"/>
      <c r="ACL20" s="85"/>
      <c r="ACM20" s="85"/>
      <c r="ACN20" s="85"/>
      <c r="ACO20" s="85"/>
      <c r="ACP20" s="85"/>
      <c r="ACQ20" s="85"/>
      <c r="ACR20" s="85"/>
      <c r="ACS20" s="85"/>
      <c r="ACT20" s="85"/>
      <c r="ACU20" s="85"/>
      <c r="ACV20" s="85"/>
      <c r="ACW20" s="85"/>
      <c r="ACX20" s="85"/>
      <c r="ACY20" s="85"/>
      <c r="ACZ20" s="85"/>
      <c r="ADA20" s="85"/>
      <c r="ADB20" s="85"/>
      <c r="ADC20" s="85"/>
      <c r="ADD20" s="85"/>
      <c r="ADE20" s="85"/>
      <c r="ADF20" s="85"/>
      <c r="ADG20" s="85"/>
      <c r="ADH20" s="85"/>
      <c r="ADI20" s="85"/>
      <c r="ADJ20" s="85"/>
      <c r="ADK20" s="85"/>
      <c r="ADL20" s="85"/>
      <c r="ADM20" s="85"/>
      <c r="ADN20" s="85"/>
      <c r="ADO20" s="85"/>
      <c r="ADP20" s="85"/>
      <c r="ADQ20" s="85"/>
      <c r="ADR20" s="85"/>
      <c r="ADS20" s="85"/>
      <c r="ADT20" s="85"/>
      <c r="ADU20" s="85"/>
      <c r="ADV20" s="85"/>
      <c r="ADW20" s="85"/>
      <c r="ADX20" s="85"/>
      <c r="ADY20" s="85"/>
      <c r="ADZ20" s="85"/>
      <c r="AEA20" s="85"/>
      <c r="AEB20" s="85"/>
      <c r="AEC20" s="85"/>
      <c r="AED20" s="85"/>
      <c r="AEE20" s="85"/>
      <c r="AEF20" s="85"/>
      <c r="AEG20" s="85"/>
      <c r="AEH20" s="85"/>
      <c r="AEI20" s="85"/>
      <c r="AEJ20" s="85"/>
      <c r="AEK20" s="85"/>
      <c r="AEL20" s="85"/>
      <c r="AEM20" s="85"/>
      <c r="AEN20" s="85"/>
      <c r="AEO20" s="85"/>
      <c r="AEP20" s="85"/>
      <c r="AEQ20" s="85"/>
      <c r="AER20" s="85"/>
      <c r="AES20" s="85"/>
      <c r="AET20" s="85"/>
      <c r="AEU20" s="85"/>
      <c r="AEV20" s="85"/>
      <c r="AEW20" s="85"/>
      <c r="AEX20" s="85"/>
      <c r="AEY20" s="85"/>
      <c r="AEZ20" s="85"/>
      <c r="AFA20" s="85"/>
      <c r="AFB20" s="85"/>
      <c r="AFC20" s="85"/>
      <c r="AFD20" s="85"/>
      <c r="AFE20" s="85"/>
      <c r="AFF20" s="85"/>
      <c r="AFG20" s="85"/>
      <c r="AFH20" s="85"/>
      <c r="AFI20" s="85"/>
      <c r="AFJ20" s="85"/>
      <c r="AFK20" s="85"/>
      <c r="AFL20" s="85"/>
      <c r="AFM20" s="85"/>
      <c r="AFN20" s="85"/>
      <c r="AFO20" s="85"/>
      <c r="AFP20" s="85"/>
      <c r="AFQ20" s="85"/>
      <c r="AFR20" s="85"/>
      <c r="AFS20" s="85"/>
      <c r="AFT20" s="85"/>
      <c r="AFU20" s="85"/>
      <c r="AFV20" s="85"/>
      <c r="AFW20" s="85"/>
      <c r="AFX20" s="85"/>
      <c r="AFY20" s="85"/>
      <c r="AFZ20" s="85"/>
      <c r="AGA20" s="85"/>
      <c r="AGB20" s="85"/>
      <c r="AGC20" s="85"/>
      <c r="AGD20" s="85"/>
      <c r="AGE20" s="85"/>
      <c r="AGF20" s="85"/>
      <c r="AGG20" s="85"/>
      <c r="AGH20" s="85"/>
      <c r="AGI20" s="85"/>
      <c r="AGJ20" s="85"/>
      <c r="AGK20" s="85"/>
      <c r="AGL20" s="85"/>
      <c r="AGM20" s="85"/>
      <c r="AGN20" s="85"/>
      <c r="AGO20" s="85"/>
      <c r="AGP20" s="85"/>
      <c r="AGQ20" s="85"/>
      <c r="AGR20" s="85"/>
      <c r="AGS20" s="85"/>
      <c r="AGT20" s="85"/>
      <c r="AGU20" s="85"/>
      <c r="AGV20" s="85"/>
      <c r="AGW20" s="85"/>
      <c r="AGX20" s="85"/>
      <c r="AGY20" s="85"/>
      <c r="AGZ20" s="85"/>
      <c r="AHA20" s="85"/>
      <c r="AHB20" s="85"/>
      <c r="AHC20" s="85"/>
      <c r="AHD20" s="85"/>
      <c r="AHE20" s="85"/>
      <c r="AHF20" s="85"/>
      <c r="AHG20" s="85"/>
      <c r="AHH20" s="85"/>
      <c r="AHI20" s="85"/>
      <c r="AHJ20" s="85"/>
      <c r="AHK20" s="85"/>
      <c r="AHL20" s="85"/>
      <c r="AHM20" s="85"/>
      <c r="AHN20" s="85"/>
      <c r="AHO20" s="85"/>
      <c r="AHP20" s="85"/>
      <c r="AHQ20" s="85"/>
      <c r="AHR20" s="85"/>
      <c r="AHS20" s="85"/>
      <c r="AHT20" s="85"/>
      <c r="AHU20" s="85"/>
      <c r="AHV20" s="85"/>
      <c r="AHW20" s="85"/>
      <c r="AHX20" s="85"/>
      <c r="AHY20" s="85"/>
      <c r="AHZ20" s="85"/>
      <c r="AIA20" s="85"/>
      <c r="AIB20" s="85"/>
      <c r="AIC20" s="85"/>
      <c r="AID20" s="85"/>
      <c r="AIE20" s="85"/>
      <c r="AIF20" s="85"/>
      <c r="AIG20" s="85"/>
      <c r="AIH20" s="85"/>
      <c r="AII20" s="85"/>
      <c r="AIJ20" s="85"/>
      <c r="AIK20" s="85"/>
      <c r="AIL20" s="85"/>
      <c r="AIM20" s="85"/>
      <c r="AIN20" s="85"/>
      <c r="AIO20" s="85"/>
      <c r="AIP20" s="85"/>
      <c r="AIQ20" s="85"/>
      <c r="AIR20" s="85"/>
      <c r="AIS20" s="85"/>
      <c r="AIT20" s="85"/>
      <c r="AIU20" s="85"/>
      <c r="AIV20" s="85"/>
      <c r="AIW20" s="85"/>
      <c r="AIX20" s="85"/>
      <c r="AIY20" s="85"/>
      <c r="AIZ20" s="85"/>
      <c r="AJA20" s="85"/>
      <c r="AJB20" s="85"/>
      <c r="AJC20" s="85"/>
      <c r="AJD20" s="85"/>
      <c r="AJE20" s="85"/>
      <c r="AJF20" s="85"/>
      <c r="AJG20" s="85"/>
      <c r="AJH20" s="85"/>
      <c r="AJI20" s="85"/>
      <c r="AJJ20" s="85"/>
      <c r="AJK20" s="85"/>
      <c r="AJL20" s="85"/>
      <c r="AJM20" s="85"/>
      <c r="AJN20" s="85"/>
      <c r="AJO20" s="85"/>
      <c r="AJP20" s="85"/>
      <c r="AJQ20" s="85"/>
      <c r="AJR20" s="85"/>
      <c r="AJS20" s="85"/>
      <c r="AJT20" s="85"/>
      <c r="AJU20" s="85"/>
      <c r="AJV20" s="85"/>
      <c r="AJW20" s="85"/>
      <c r="AJX20" s="85"/>
      <c r="AJY20" s="85"/>
      <c r="AJZ20" s="85"/>
      <c r="AKA20" s="85"/>
      <c r="AKB20" s="85"/>
      <c r="AKC20" s="85"/>
      <c r="AKD20" s="85"/>
      <c r="AKE20" s="85"/>
      <c r="AKF20" s="85"/>
      <c r="AKG20" s="85"/>
      <c r="AKH20" s="85"/>
      <c r="AKI20" s="85"/>
      <c r="AKJ20" s="85"/>
      <c r="AKK20" s="85"/>
      <c r="AKL20" s="85"/>
      <c r="AKM20" s="85"/>
      <c r="AKN20" s="85"/>
      <c r="AKO20" s="85"/>
      <c r="AKP20" s="85"/>
      <c r="AKQ20" s="85"/>
      <c r="AKR20" s="85"/>
      <c r="AKS20" s="85"/>
      <c r="AKT20" s="85"/>
      <c r="AKU20" s="85"/>
      <c r="AKV20" s="85"/>
      <c r="AKW20" s="85"/>
      <c r="AKX20" s="85"/>
      <c r="AKY20" s="85"/>
      <c r="AKZ20" s="85"/>
      <c r="ALA20" s="85"/>
      <c r="ALB20" s="85"/>
      <c r="ALC20" s="85"/>
      <c r="ALD20" s="85"/>
      <c r="ALE20" s="85"/>
      <c r="ALF20" s="85"/>
      <c r="ALG20" s="85"/>
      <c r="ALH20" s="85"/>
      <c r="ALI20" s="85"/>
      <c r="ALJ20" s="85"/>
      <c r="ALK20" s="85"/>
      <c r="ALL20" s="85"/>
      <c r="ALM20" s="85"/>
      <c r="ALN20" s="85"/>
      <c r="ALO20" s="85"/>
      <c r="ALP20" s="85"/>
      <c r="ALQ20" s="85"/>
      <c r="ALR20" s="85"/>
      <c r="ALS20" s="85"/>
      <c r="ALT20" s="85"/>
      <c r="ALU20" s="85"/>
      <c r="ALV20" s="85"/>
      <c r="ALW20" s="85"/>
      <c r="ALX20" s="85"/>
      <c r="ALY20" s="85"/>
      <c r="ALZ20" s="85"/>
      <c r="AMA20" s="85"/>
      <c r="AMB20" s="85"/>
      <c r="AMC20" s="85"/>
      <c r="AMD20" s="85"/>
      <c r="AME20" s="85"/>
      <c r="AMF20" s="85"/>
      <c r="AMG20" s="85"/>
      <c r="AMH20" s="85"/>
      <c r="AMI20" s="85"/>
      <c r="AMJ20" s="85"/>
    </row>
    <row r="21" spans="1:1024" ht="14.25" x14ac:dyDescent="0.2">
      <c r="A21" s="168" t="s">
        <v>40</v>
      </c>
      <c r="B21" s="167"/>
      <c r="C21" s="167"/>
      <c r="D21" s="169"/>
      <c r="E21" s="167"/>
      <c r="F21" s="154" t="str">
        <f>'НАЧИНАТЬ С ЭТОГО'!B18</f>
        <v>_____________________________</v>
      </c>
      <c r="G21" s="167"/>
      <c r="H21" s="167"/>
      <c r="I21" s="167"/>
      <c r="J21" s="154"/>
      <c r="K21" s="170"/>
      <c r="L21" s="170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  <c r="IX21" s="85"/>
      <c r="IY21" s="85"/>
      <c r="IZ21" s="85"/>
      <c r="JA21" s="85"/>
      <c r="JB21" s="85"/>
      <c r="JC21" s="85"/>
      <c r="JD21" s="85"/>
      <c r="JE21" s="85"/>
      <c r="JF21" s="85"/>
      <c r="JG21" s="85"/>
      <c r="JH21" s="85"/>
      <c r="JI21" s="85"/>
      <c r="JJ21" s="85"/>
      <c r="JK21" s="85"/>
      <c r="JL21" s="85"/>
      <c r="JM21" s="85"/>
      <c r="JN21" s="85"/>
      <c r="JO21" s="85"/>
      <c r="JP21" s="85"/>
      <c r="JQ21" s="85"/>
      <c r="JR21" s="85"/>
      <c r="JS21" s="85"/>
      <c r="JT21" s="85"/>
      <c r="JU21" s="85"/>
      <c r="JV21" s="85"/>
      <c r="JW21" s="85"/>
      <c r="JX21" s="85"/>
      <c r="JY21" s="85"/>
      <c r="JZ21" s="85"/>
      <c r="KA21" s="85"/>
      <c r="KB21" s="85"/>
      <c r="KC21" s="85"/>
      <c r="KD21" s="85"/>
      <c r="KE21" s="85"/>
      <c r="KF21" s="85"/>
      <c r="KG21" s="85"/>
      <c r="KH21" s="85"/>
      <c r="KI21" s="85"/>
      <c r="KJ21" s="85"/>
      <c r="KK21" s="85"/>
      <c r="KL21" s="85"/>
      <c r="KM21" s="85"/>
      <c r="KN21" s="85"/>
      <c r="KO21" s="85"/>
      <c r="KP21" s="85"/>
      <c r="KQ21" s="85"/>
      <c r="KR21" s="85"/>
      <c r="KS21" s="85"/>
      <c r="KT21" s="85"/>
      <c r="KU21" s="85"/>
      <c r="KV21" s="85"/>
      <c r="KW21" s="85"/>
      <c r="KX21" s="85"/>
      <c r="KY21" s="85"/>
      <c r="KZ21" s="85"/>
      <c r="LA21" s="85"/>
      <c r="LB21" s="85"/>
      <c r="LC21" s="85"/>
      <c r="LD21" s="85"/>
      <c r="LE21" s="85"/>
      <c r="LF21" s="85"/>
      <c r="LG21" s="85"/>
      <c r="LH21" s="85"/>
      <c r="LI21" s="85"/>
      <c r="LJ21" s="85"/>
      <c r="LK21" s="85"/>
      <c r="LL21" s="85"/>
      <c r="LM21" s="85"/>
      <c r="LN21" s="85"/>
      <c r="LO21" s="85"/>
      <c r="LP21" s="85"/>
      <c r="LQ21" s="85"/>
      <c r="LR21" s="85"/>
      <c r="LS21" s="85"/>
      <c r="LT21" s="85"/>
      <c r="LU21" s="85"/>
      <c r="LV21" s="85"/>
      <c r="LW21" s="85"/>
      <c r="LX21" s="85"/>
      <c r="LY21" s="85"/>
      <c r="LZ21" s="85"/>
      <c r="MA21" s="85"/>
      <c r="MB21" s="85"/>
      <c r="MC21" s="85"/>
      <c r="MD21" s="85"/>
      <c r="ME21" s="85"/>
      <c r="MF21" s="85"/>
      <c r="MG21" s="85"/>
      <c r="MH21" s="85"/>
      <c r="MI21" s="85"/>
      <c r="MJ21" s="85"/>
      <c r="MK21" s="85"/>
      <c r="ML21" s="85"/>
      <c r="MM21" s="85"/>
      <c r="MN21" s="85"/>
      <c r="MO21" s="85"/>
      <c r="MP21" s="85"/>
      <c r="MQ21" s="85"/>
      <c r="MR21" s="85"/>
      <c r="MS21" s="85"/>
      <c r="MT21" s="85"/>
      <c r="MU21" s="85"/>
      <c r="MV21" s="85"/>
      <c r="MW21" s="85"/>
      <c r="MX21" s="85"/>
      <c r="MY21" s="85"/>
      <c r="MZ21" s="85"/>
      <c r="NA21" s="85"/>
      <c r="NB21" s="85"/>
      <c r="NC21" s="85"/>
      <c r="ND21" s="85"/>
      <c r="NE21" s="85"/>
      <c r="NF21" s="85"/>
      <c r="NG21" s="85"/>
      <c r="NH21" s="85"/>
      <c r="NI21" s="85"/>
      <c r="NJ21" s="85"/>
      <c r="NK21" s="85"/>
      <c r="NL21" s="85"/>
      <c r="NM21" s="85"/>
      <c r="NN21" s="85"/>
      <c r="NO21" s="85"/>
      <c r="NP21" s="85"/>
      <c r="NQ21" s="85"/>
      <c r="NR21" s="85"/>
      <c r="NS21" s="85"/>
      <c r="NT21" s="85"/>
      <c r="NU21" s="85"/>
      <c r="NV21" s="85"/>
      <c r="NW21" s="85"/>
      <c r="NX21" s="85"/>
      <c r="NY21" s="85"/>
      <c r="NZ21" s="85"/>
      <c r="OA21" s="85"/>
      <c r="OB21" s="85"/>
      <c r="OC21" s="85"/>
      <c r="OD21" s="85"/>
      <c r="OE21" s="85"/>
      <c r="OF21" s="85"/>
      <c r="OG21" s="85"/>
      <c r="OH21" s="85"/>
      <c r="OI21" s="85"/>
      <c r="OJ21" s="85"/>
      <c r="OK21" s="85"/>
      <c r="OL21" s="85"/>
      <c r="OM21" s="85"/>
      <c r="ON21" s="85"/>
      <c r="OO21" s="85"/>
      <c r="OP21" s="85"/>
      <c r="OQ21" s="85"/>
      <c r="OR21" s="85"/>
      <c r="OS21" s="85"/>
      <c r="OT21" s="85"/>
      <c r="OU21" s="85"/>
      <c r="OV21" s="85"/>
      <c r="OW21" s="85"/>
      <c r="OX21" s="85"/>
      <c r="OY21" s="85"/>
      <c r="OZ21" s="85"/>
      <c r="PA21" s="85"/>
      <c r="PB21" s="85"/>
      <c r="PC21" s="85"/>
      <c r="PD21" s="85"/>
      <c r="PE21" s="85"/>
      <c r="PF21" s="85"/>
      <c r="PG21" s="85"/>
      <c r="PH21" s="85"/>
      <c r="PI21" s="85"/>
      <c r="PJ21" s="85"/>
      <c r="PK21" s="85"/>
      <c r="PL21" s="85"/>
      <c r="PM21" s="85"/>
      <c r="PN21" s="85"/>
      <c r="PO21" s="85"/>
      <c r="PP21" s="85"/>
      <c r="PQ21" s="85"/>
      <c r="PR21" s="85"/>
      <c r="PS21" s="85"/>
      <c r="PT21" s="85"/>
      <c r="PU21" s="85"/>
      <c r="PV21" s="85"/>
      <c r="PW21" s="85"/>
      <c r="PX21" s="85"/>
      <c r="PY21" s="85"/>
      <c r="PZ21" s="85"/>
      <c r="QA21" s="85"/>
      <c r="QB21" s="85"/>
      <c r="QC21" s="85"/>
      <c r="QD21" s="85"/>
      <c r="QE21" s="85"/>
      <c r="QF21" s="85"/>
      <c r="QG21" s="85"/>
      <c r="QH21" s="85"/>
      <c r="QI21" s="85"/>
      <c r="QJ21" s="85"/>
      <c r="QK21" s="85"/>
      <c r="QL21" s="85"/>
      <c r="QM21" s="85"/>
      <c r="QN21" s="85"/>
      <c r="QO21" s="85"/>
      <c r="QP21" s="85"/>
      <c r="QQ21" s="85"/>
      <c r="QR21" s="85"/>
      <c r="QS21" s="85"/>
      <c r="QT21" s="85"/>
      <c r="QU21" s="85"/>
      <c r="QV21" s="85"/>
      <c r="QW21" s="85"/>
      <c r="QX21" s="85"/>
      <c r="QY21" s="85"/>
      <c r="QZ21" s="85"/>
      <c r="RA21" s="85"/>
      <c r="RB21" s="85"/>
      <c r="RC21" s="85"/>
      <c r="RD21" s="85"/>
      <c r="RE21" s="85"/>
      <c r="RF21" s="85"/>
      <c r="RG21" s="85"/>
      <c r="RH21" s="85"/>
      <c r="RI21" s="85"/>
      <c r="RJ21" s="85"/>
      <c r="RK21" s="85"/>
      <c r="RL21" s="85"/>
      <c r="RM21" s="85"/>
      <c r="RN21" s="85"/>
      <c r="RO21" s="85"/>
      <c r="RP21" s="85"/>
      <c r="RQ21" s="85"/>
      <c r="RR21" s="85"/>
      <c r="RS21" s="85"/>
      <c r="RT21" s="85"/>
      <c r="RU21" s="85"/>
      <c r="RV21" s="85"/>
      <c r="RW21" s="85"/>
      <c r="RX21" s="85"/>
      <c r="RY21" s="85"/>
      <c r="RZ21" s="85"/>
      <c r="SA21" s="85"/>
      <c r="SB21" s="85"/>
      <c r="SC21" s="85"/>
      <c r="SD21" s="85"/>
      <c r="SE21" s="85"/>
      <c r="SF21" s="85"/>
      <c r="SG21" s="85"/>
      <c r="SH21" s="85"/>
      <c r="SI21" s="85"/>
      <c r="SJ21" s="85"/>
      <c r="SK21" s="85"/>
      <c r="SL21" s="85"/>
      <c r="SM21" s="85"/>
      <c r="SN21" s="85"/>
      <c r="SO21" s="85"/>
      <c r="SP21" s="85"/>
      <c r="SQ21" s="85"/>
      <c r="SR21" s="85"/>
      <c r="SS21" s="85"/>
      <c r="ST21" s="85"/>
      <c r="SU21" s="85"/>
      <c r="SV21" s="85"/>
      <c r="SW21" s="85"/>
      <c r="SX21" s="85"/>
      <c r="SY21" s="85"/>
      <c r="SZ21" s="85"/>
      <c r="TA21" s="85"/>
      <c r="TB21" s="85"/>
      <c r="TC21" s="85"/>
      <c r="TD21" s="85"/>
      <c r="TE21" s="85"/>
      <c r="TF21" s="85"/>
      <c r="TG21" s="85"/>
      <c r="TH21" s="85"/>
      <c r="TI21" s="85"/>
      <c r="TJ21" s="85"/>
      <c r="TK21" s="85"/>
      <c r="TL21" s="85"/>
      <c r="TM21" s="85"/>
      <c r="TN21" s="85"/>
      <c r="TO21" s="85"/>
      <c r="TP21" s="85"/>
      <c r="TQ21" s="85"/>
      <c r="TR21" s="85"/>
      <c r="TS21" s="85"/>
      <c r="TT21" s="85"/>
      <c r="TU21" s="85"/>
      <c r="TV21" s="85"/>
      <c r="TW21" s="85"/>
      <c r="TX21" s="85"/>
      <c r="TY21" s="85"/>
      <c r="TZ21" s="85"/>
      <c r="UA21" s="85"/>
      <c r="UB21" s="85"/>
      <c r="UC21" s="85"/>
      <c r="UD21" s="85"/>
      <c r="UE21" s="85"/>
      <c r="UF21" s="85"/>
      <c r="UG21" s="85"/>
      <c r="UH21" s="85"/>
      <c r="UI21" s="85"/>
      <c r="UJ21" s="85"/>
      <c r="UK21" s="85"/>
      <c r="UL21" s="85"/>
      <c r="UM21" s="85"/>
      <c r="UN21" s="85"/>
      <c r="UO21" s="85"/>
      <c r="UP21" s="85"/>
      <c r="UQ21" s="85"/>
      <c r="UR21" s="85"/>
      <c r="US21" s="85"/>
      <c r="UT21" s="85"/>
      <c r="UU21" s="85"/>
      <c r="UV21" s="85"/>
      <c r="UW21" s="85"/>
      <c r="UX21" s="85"/>
      <c r="UY21" s="85"/>
      <c r="UZ21" s="85"/>
      <c r="VA21" s="85"/>
      <c r="VB21" s="85"/>
      <c r="VC21" s="85"/>
      <c r="VD21" s="85"/>
      <c r="VE21" s="85"/>
      <c r="VF21" s="85"/>
      <c r="VG21" s="85"/>
      <c r="VH21" s="85"/>
      <c r="VI21" s="85"/>
      <c r="VJ21" s="85"/>
      <c r="VK21" s="85"/>
      <c r="VL21" s="85"/>
      <c r="VM21" s="85"/>
      <c r="VN21" s="85"/>
      <c r="VO21" s="85"/>
      <c r="VP21" s="85"/>
      <c r="VQ21" s="85"/>
      <c r="VR21" s="85"/>
      <c r="VS21" s="85"/>
      <c r="VT21" s="85"/>
      <c r="VU21" s="85"/>
      <c r="VV21" s="85"/>
      <c r="VW21" s="85"/>
      <c r="VX21" s="85"/>
      <c r="VY21" s="85"/>
      <c r="VZ21" s="85"/>
      <c r="WA21" s="85"/>
      <c r="WB21" s="85"/>
      <c r="WC21" s="85"/>
      <c r="WD21" s="85"/>
      <c r="WE21" s="85"/>
      <c r="WF21" s="85"/>
      <c r="WG21" s="85"/>
      <c r="WH21" s="85"/>
      <c r="WI21" s="85"/>
      <c r="WJ21" s="85"/>
      <c r="WK21" s="85"/>
      <c r="WL21" s="85"/>
      <c r="WM21" s="85"/>
      <c r="WN21" s="85"/>
      <c r="WO21" s="85"/>
      <c r="WP21" s="85"/>
      <c r="WQ21" s="85"/>
      <c r="WR21" s="85"/>
      <c r="WS21" s="85"/>
      <c r="WT21" s="85"/>
      <c r="WU21" s="85"/>
      <c r="WV21" s="85"/>
      <c r="WW21" s="85"/>
      <c r="WX21" s="85"/>
      <c r="WY21" s="85"/>
      <c r="WZ21" s="85"/>
      <c r="XA21" s="85"/>
      <c r="XB21" s="85"/>
      <c r="XC21" s="85"/>
      <c r="XD21" s="85"/>
      <c r="XE21" s="85"/>
      <c r="XF21" s="85"/>
      <c r="XG21" s="85"/>
      <c r="XH21" s="85"/>
      <c r="XI21" s="85"/>
      <c r="XJ21" s="85"/>
      <c r="XK21" s="85"/>
      <c r="XL21" s="85"/>
      <c r="XM21" s="85"/>
      <c r="XN21" s="85"/>
      <c r="XO21" s="85"/>
      <c r="XP21" s="85"/>
      <c r="XQ21" s="85"/>
      <c r="XR21" s="85"/>
      <c r="XS21" s="85"/>
      <c r="XT21" s="85"/>
      <c r="XU21" s="85"/>
      <c r="XV21" s="85"/>
      <c r="XW21" s="85"/>
      <c r="XX21" s="85"/>
      <c r="XY21" s="85"/>
      <c r="XZ21" s="85"/>
      <c r="YA21" s="85"/>
      <c r="YB21" s="85"/>
      <c r="YC21" s="85"/>
      <c r="YD21" s="85"/>
      <c r="YE21" s="85"/>
      <c r="YF21" s="85"/>
      <c r="YG21" s="85"/>
      <c r="YH21" s="85"/>
      <c r="YI21" s="85"/>
      <c r="YJ21" s="85"/>
      <c r="YK21" s="85"/>
      <c r="YL21" s="85"/>
      <c r="YM21" s="85"/>
      <c r="YN21" s="85"/>
      <c r="YO21" s="85"/>
      <c r="YP21" s="85"/>
      <c r="YQ21" s="85"/>
      <c r="YR21" s="85"/>
      <c r="YS21" s="85"/>
      <c r="YT21" s="85"/>
      <c r="YU21" s="85"/>
      <c r="YV21" s="85"/>
      <c r="YW21" s="85"/>
      <c r="YX21" s="85"/>
      <c r="YY21" s="85"/>
      <c r="YZ21" s="85"/>
      <c r="ZA21" s="85"/>
      <c r="ZB21" s="85"/>
      <c r="ZC21" s="85"/>
      <c r="ZD21" s="85"/>
      <c r="ZE21" s="85"/>
      <c r="ZF21" s="85"/>
      <c r="ZG21" s="85"/>
      <c r="ZH21" s="85"/>
      <c r="ZI21" s="85"/>
      <c r="ZJ21" s="85"/>
      <c r="ZK21" s="85"/>
      <c r="ZL21" s="85"/>
      <c r="ZM21" s="85"/>
      <c r="ZN21" s="85"/>
      <c r="ZO21" s="85"/>
      <c r="ZP21" s="85"/>
      <c r="ZQ21" s="85"/>
      <c r="ZR21" s="85"/>
      <c r="ZS21" s="85"/>
      <c r="ZT21" s="85"/>
      <c r="ZU21" s="85"/>
      <c r="ZV21" s="85"/>
      <c r="ZW21" s="85"/>
      <c r="ZX21" s="85"/>
      <c r="ZY21" s="85"/>
      <c r="ZZ21" s="85"/>
      <c r="AAA21" s="85"/>
      <c r="AAB21" s="85"/>
      <c r="AAC21" s="85"/>
      <c r="AAD21" s="85"/>
      <c r="AAE21" s="85"/>
      <c r="AAF21" s="85"/>
      <c r="AAG21" s="85"/>
      <c r="AAH21" s="85"/>
      <c r="AAI21" s="85"/>
      <c r="AAJ21" s="85"/>
      <c r="AAK21" s="85"/>
      <c r="AAL21" s="85"/>
      <c r="AAM21" s="85"/>
      <c r="AAN21" s="85"/>
      <c r="AAO21" s="85"/>
      <c r="AAP21" s="85"/>
      <c r="AAQ21" s="85"/>
      <c r="AAR21" s="85"/>
      <c r="AAS21" s="85"/>
      <c r="AAT21" s="85"/>
      <c r="AAU21" s="85"/>
      <c r="AAV21" s="85"/>
      <c r="AAW21" s="85"/>
      <c r="AAX21" s="85"/>
      <c r="AAY21" s="85"/>
      <c r="AAZ21" s="85"/>
      <c r="ABA21" s="85"/>
      <c r="ABB21" s="85"/>
      <c r="ABC21" s="85"/>
      <c r="ABD21" s="85"/>
      <c r="ABE21" s="85"/>
      <c r="ABF21" s="85"/>
      <c r="ABG21" s="85"/>
      <c r="ABH21" s="85"/>
      <c r="ABI21" s="85"/>
      <c r="ABJ21" s="85"/>
      <c r="ABK21" s="85"/>
      <c r="ABL21" s="85"/>
      <c r="ABM21" s="85"/>
      <c r="ABN21" s="85"/>
      <c r="ABO21" s="85"/>
      <c r="ABP21" s="85"/>
      <c r="ABQ21" s="85"/>
      <c r="ABR21" s="85"/>
      <c r="ABS21" s="85"/>
      <c r="ABT21" s="85"/>
      <c r="ABU21" s="85"/>
      <c r="ABV21" s="85"/>
      <c r="ABW21" s="85"/>
      <c r="ABX21" s="85"/>
      <c r="ABY21" s="85"/>
      <c r="ABZ21" s="85"/>
      <c r="ACA21" s="85"/>
      <c r="ACB21" s="85"/>
      <c r="ACC21" s="85"/>
      <c r="ACD21" s="85"/>
      <c r="ACE21" s="85"/>
      <c r="ACF21" s="85"/>
      <c r="ACG21" s="85"/>
      <c r="ACH21" s="85"/>
      <c r="ACI21" s="85"/>
      <c r="ACJ21" s="85"/>
      <c r="ACK21" s="85"/>
      <c r="ACL21" s="85"/>
      <c r="ACM21" s="85"/>
      <c r="ACN21" s="85"/>
      <c r="ACO21" s="85"/>
      <c r="ACP21" s="85"/>
      <c r="ACQ21" s="85"/>
      <c r="ACR21" s="85"/>
      <c r="ACS21" s="85"/>
      <c r="ACT21" s="85"/>
      <c r="ACU21" s="85"/>
      <c r="ACV21" s="85"/>
      <c r="ACW21" s="85"/>
      <c r="ACX21" s="85"/>
      <c r="ACY21" s="85"/>
      <c r="ACZ21" s="85"/>
      <c r="ADA21" s="85"/>
      <c r="ADB21" s="85"/>
      <c r="ADC21" s="85"/>
      <c r="ADD21" s="85"/>
      <c r="ADE21" s="85"/>
      <c r="ADF21" s="85"/>
      <c r="ADG21" s="85"/>
      <c r="ADH21" s="85"/>
      <c r="ADI21" s="85"/>
      <c r="ADJ21" s="85"/>
      <c r="ADK21" s="85"/>
      <c r="ADL21" s="85"/>
      <c r="ADM21" s="85"/>
      <c r="ADN21" s="85"/>
      <c r="ADO21" s="85"/>
      <c r="ADP21" s="85"/>
      <c r="ADQ21" s="85"/>
      <c r="ADR21" s="85"/>
      <c r="ADS21" s="85"/>
      <c r="ADT21" s="85"/>
      <c r="ADU21" s="85"/>
      <c r="ADV21" s="85"/>
      <c r="ADW21" s="85"/>
      <c r="ADX21" s="85"/>
      <c r="ADY21" s="85"/>
      <c r="ADZ21" s="85"/>
      <c r="AEA21" s="85"/>
      <c r="AEB21" s="85"/>
      <c r="AEC21" s="85"/>
      <c r="AED21" s="85"/>
      <c r="AEE21" s="85"/>
      <c r="AEF21" s="85"/>
      <c r="AEG21" s="85"/>
      <c r="AEH21" s="85"/>
      <c r="AEI21" s="85"/>
      <c r="AEJ21" s="85"/>
      <c r="AEK21" s="85"/>
      <c r="AEL21" s="85"/>
      <c r="AEM21" s="85"/>
      <c r="AEN21" s="85"/>
      <c r="AEO21" s="85"/>
      <c r="AEP21" s="85"/>
      <c r="AEQ21" s="85"/>
      <c r="AER21" s="85"/>
      <c r="AES21" s="85"/>
      <c r="AET21" s="85"/>
      <c r="AEU21" s="85"/>
      <c r="AEV21" s="85"/>
      <c r="AEW21" s="85"/>
      <c r="AEX21" s="85"/>
      <c r="AEY21" s="85"/>
      <c r="AEZ21" s="85"/>
      <c r="AFA21" s="85"/>
      <c r="AFB21" s="85"/>
      <c r="AFC21" s="85"/>
      <c r="AFD21" s="85"/>
      <c r="AFE21" s="85"/>
      <c r="AFF21" s="85"/>
      <c r="AFG21" s="85"/>
      <c r="AFH21" s="85"/>
      <c r="AFI21" s="85"/>
      <c r="AFJ21" s="85"/>
      <c r="AFK21" s="85"/>
      <c r="AFL21" s="85"/>
      <c r="AFM21" s="85"/>
      <c r="AFN21" s="85"/>
      <c r="AFO21" s="85"/>
      <c r="AFP21" s="85"/>
      <c r="AFQ21" s="85"/>
      <c r="AFR21" s="85"/>
      <c r="AFS21" s="85"/>
      <c r="AFT21" s="85"/>
      <c r="AFU21" s="85"/>
      <c r="AFV21" s="85"/>
      <c r="AFW21" s="85"/>
      <c r="AFX21" s="85"/>
      <c r="AFY21" s="85"/>
      <c r="AFZ21" s="85"/>
      <c r="AGA21" s="85"/>
      <c r="AGB21" s="85"/>
      <c r="AGC21" s="85"/>
      <c r="AGD21" s="85"/>
      <c r="AGE21" s="85"/>
      <c r="AGF21" s="85"/>
      <c r="AGG21" s="85"/>
      <c r="AGH21" s="85"/>
      <c r="AGI21" s="85"/>
      <c r="AGJ21" s="85"/>
      <c r="AGK21" s="85"/>
      <c r="AGL21" s="85"/>
      <c r="AGM21" s="85"/>
      <c r="AGN21" s="85"/>
      <c r="AGO21" s="85"/>
      <c r="AGP21" s="85"/>
      <c r="AGQ21" s="85"/>
      <c r="AGR21" s="85"/>
      <c r="AGS21" s="85"/>
      <c r="AGT21" s="85"/>
      <c r="AGU21" s="85"/>
      <c r="AGV21" s="85"/>
      <c r="AGW21" s="85"/>
      <c r="AGX21" s="85"/>
      <c r="AGY21" s="85"/>
      <c r="AGZ21" s="85"/>
      <c r="AHA21" s="85"/>
      <c r="AHB21" s="85"/>
      <c r="AHC21" s="85"/>
      <c r="AHD21" s="85"/>
      <c r="AHE21" s="85"/>
      <c r="AHF21" s="85"/>
      <c r="AHG21" s="85"/>
      <c r="AHH21" s="85"/>
      <c r="AHI21" s="85"/>
      <c r="AHJ21" s="85"/>
      <c r="AHK21" s="85"/>
      <c r="AHL21" s="85"/>
      <c r="AHM21" s="85"/>
      <c r="AHN21" s="85"/>
      <c r="AHO21" s="85"/>
      <c r="AHP21" s="85"/>
      <c r="AHQ21" s="85"/>
      <c r="AHR21" s="85"/>
      <c r="AHS21" s="85"/>
      <c r="AHT21" s="85"/>
      <c r="AHU21" s="85"/>
      <c r="AHV21" s="85"/>
      <c r="AHW21" s="85"/>
      <c r="AHX21" s="85"/>
      <c r="AHY21" s="85"/>
      <c r="AHZ21" s="85"/>
      <c r="AIA21" s="85"/>
      <c r="AIB21" s="85"/>
      <c r="AIC21" s="85"/>
      <c r="AID21" s="85"/>
      <c r="AIE21" s="85"/>
      <c r="AIF21" s="85"/>
      <c r="AIG21" s="85"/>
      <c r="AIH21" s="85"/>
      <c r="AII21" s="85"/>
      <c r="AIJ21" s="85"/>
      <c r="AIK21" s="85"/>
      <c r="AIL21" s="85"/>
      <c r="AIM21" s="85"/>
      <c r="AIN21" s="85"/>
      <c r="AIO21" s="85"/>
      <c r="AIP21" s="85"/>
      <c r="AIQ21" s="85"/>
      <c r="AIR21" s="85"/>
      <c r="AIS21" s="85"/>
      <c r="AIT21" s="85"/>
      <c r="AIU21" s="85"/>
      <c r="AIV21" s="85"/>
      <c r="AIW21" s="85"/>
      <c r="AIX21" s="85"/>
      <c r="AIY21" s="85"/>
      <c r="AIZ21" s="85"/>
      <c r="AJA21" s="85"/>
      <c r="AJB21" s="85"/>
      <c r="AJC21" s="85"/>
      <c r="AJD21" s="85"/>
      <c r="AJE21" s="85"/>
      <c r="AJF21" s="85"/>
      <c r="AJG21" s="85"/>
      <c r="AJH21" s="85"/>
      <c r="AJI21" s="85"/>
      <c r="AJJ21" s="85"/>
      <c r="AJK21" s="85"/>
      <c r="AJL21" s="85"/>
      <c r="AJM21" s="85"/>
      <c r="AJN21" s="85"/>
      <c r="AJO21" s="85"/>
      <c r="AJP21" s="85"/>
      <c r="AJQ21" s="85"/>
      <c r="AJR21" s="85"/>
      <c r="AJS21" s="85"/>
      <c r="AJT21" s="85"/>
      <c r="AJU21" s="85"/>
      <c r="AJV21" s="85"/>
      <c r="AJW21" s="85"/>
      <c r="AJX21" s="85"/>
      <c r="AJY21" s="85"/>
      <c r="AJZ21" s="85"/>
      <c r="AKA21" s="85"/>
      <c r="AKB21" s="85"/>
      <c r="AKC21" s="85"/>
      <c r="AKD21" s="85"/>
      <c r="AKE21" s="85"/>
      <c r="AKF21" s="85"/>
      <c r="AKG21" s="85"/>
      <c r="AKH21" s="85"/>
      <c r="AKI21" s="85"/>
      <c r="AKJ21" s="85"/>
      <c r="AKK21" s="85"/>
      <c r="AKL21" s="85"/>
      <c r="AKM21" s="85"/>
      <c r="AKN21" s="85"/>
      <c r="AKO21" s="85"/>
      <c r="AKP21" s="85"/>
      <c r="AKQ21" s="85"/>
      <c r="AKR21" s="85"/>
      <c r="AKS21" s="85"/>
      <c r="AKT21" s="85"/>
      <c r="AKU21" s="85"/>
      <c r="AKV21" s="85"/>
      <c r="AKW21" s="85"/>
      <c r="AKX21" s="85"/>
      <c r="AKY21" s="85"/>
      <c r="AKZ21" s="85"/>
      <c r="ALA21" s="85"/>
      <c r="ALB21" s="85"/>
      <c r="ALC21" s="85"/>
      <c r="ALD21" s="85"/>
      <c r="ALE21" s="85"/>
      <c r="ALF21" s="85"/>
      <c r="ALG21" s="85"/>
      <c r="ALH21" s="85"/>
      <c r="ALI21" s="85"/>
      <c r="ALJ21" s="85"/>
      <c r="ALK21" s="85"/>
      <c r="ALL21" s="85"/>
      <c r="ALM21" s="85"/>
      <c r="ALN21" s="85"/>
      <c r="ALO21" s="85"/>
      <c r="ALP21" s="85"/>
      <c r="ALQ21" s="85"/>
      <c r="ALR21" s="85"/>
      <c r="ALS21" s="85"/>
      <c r="ALT21" s="85"/>
      <c r="ALU21" s="85"/>
      <c r="ALV21" s="85"/>
      <c r="ALW21" s="85"/>
      <c r="ALX21" s="85"/>
      <c r="ALY21" s="85"/>
      <c r="ALZ21" s="85"/>
      <c r="AMA21" s="85"/>
      <c r="AMB21" s="85"/>
      <c r="AMC21" s="85"/>
      <c r="AMD21" s="85"/>
      <c r="AME21" s="85"/>
      <c r="AMF21" s="85"/>
      <c r="AMG21" s="85"/>
      <c r="AMH21" s="85"/>
      <c r="AMI21" s="85"/>
      <c r="AMJ21" s="85"/>
    </row>
    <row r="22" spans="1:1024" ht="3.75" customHeight="1" x14ac:dyDescent="0.2">
      <c r="A22" s="168"/>
      <c r="B22" s="167"/>
      <c r="C22" s="167"/>
      <c r="D22" s="169"/>
      <c r="E22" s="167"/>
      <c r="F22" s="166"/>
      <c r="G22" s="167"/>
      <c r="H22" s="167"/>
      <c r="I22" s="167"/>
      <c r="J22" s="166"/>
      <c r="K22" s="170"/>
      <c r="L22" s="170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  <c r="IX22" s="85"/>
      <c r="IY22" s="85"/>
      <c r="IZ22" s="85"/>
      <c r="JA22" s="85"/>
      <c r="JB22" s="85"/>
      <c r="JC22" s="85"/>
      <c r="JD22" s="85"/>
      <c r="JE22" s="85"/>
      <c r="JF22" s="85"/>
      <c r="JG22" s="85"/>
      <c r="JH22" s="85"/>
      <c r="JI22" s="85"/>
      <c r="JJ22" s="85"/>
      <c r="JK22" s="85"/>
      <c r="JL22" s="85"/>
      <c r="JM22" s="85"/>
      <c r="JN22" s="85"/>
      <c r="JO22" s="85"/>
      <c r="JP22" s="85"/>
      <c r="JQ22" s="85"/>
      <c r="JR22" s="85"/>
      <c r="JS22" s="85"/>
      <c r="JT22" s="85"/>
      <c r="JU22" s="85"/>
      <c r="JV22" s="85"/>
      <c r="JW22" s="85"/>
      <c r="JX22" s="85"/>
      <c r="JY22" s="85"/>
      <c r="JZ22" s="85"/>
      <c r="KA22" s="85"/>
      <c r="KB22" s="85"/>
      <c r="KC22" s="85"/>
      <c r="KD22" s="85"/>
      <c r="KE22" s="85"/>
      <c r="KF22" s="85"/>
      <c r="KG22" s="85"/>
      <c r="KH22" s="85"/>
      <c r="KI22" s="85"/>
      <c r="KJ22" s="85"/>
      <c r="KK22" s="85"/>
      <c r="KL22" s="85"/>
      <c r="KM22" s="85"/>
      <c r="KN22" s="85"/>
      <c r="KO22" s="85"/>
      <c r="KP22" s="85"/>
      <c r="KQ22" s="85"/>
      <c r="KR22" s="85"/>
      <c r="KS22" s="85"/>
      <c r="KT22" s="85"/>
      <c r="KU22" s="85"/>
      <c r="KV22" s="85"/>
      <c r="KW22" s="85"/>
      <c r="KX22" s="85"/>
      <c r="KY22" s="85"/>
      <c r="KZ22" s="85"/>
      <c r="LA22" s="85"/>
      <c r="LB22" s="85"/>
      <c r="LC22" s="85"/>
      <c r="LD22" s="85"/>
      <c r="LE22" s="85"/>
      <c r="LF22" s="85"/>
      <c r="LG22" s="85"/>
      <c r="LH22" s="85"/>
      <c r="LI22" s="85"/>
      <c r="LJ22" s="85"/>
      <c r="LK22" s="85"/>
      <c r="LL22" s="85"/>
      <c r="LM22" s="85"/>
      <c r="LN22" s="85"/>
      <c r="LO22" s="85"/>
      <c r="LP22" s="85"/>
      <c r="LQ22" s="85"/>
      <c r="LR22" s="85"/>
      <c r="LS22" s="85"/>
      <c r="LT22" s="85"/>
      <c r="LU22" s="85"/>
      <c r="LV22" s="85"/>
      <c r="LW22" s="85"/>
      <c r="LX22" s="85"/>
      <c r="LY22" s="85"/>
      <c r="LZ22" s="85"/>
      <c r="MA22" s="85"/>
      <c r="MB22" s="85"/>
      <c r="MC22" s="85"/>
      <c r="MD22" s="85"/>
      <c r="ME22" s="85"/>
      <c r="MF22" s="85"/>
      <c r="MG22" s="85"/>
      <c r="MH22" s="85"/>
      <c r="MI22" s="85"/>
      <c r="MJ22" s="85"/>
      <c r="MK22" s="85"/>
      <c r="ML22" s="85"/>
      <c r="MM22" s="85"/>
      <c r="MN22" s="85"/>
      <c r="MO22" s="85"/>
      <c r="MP22" s="85"/>
      <c r="MQ22" s="85"/>
      <c r="MR22" s="85"/>
      <c r="MS22" s="85"/>
      <c r="MT22" s="85"/>
      <c r="MU22" s="85"/>
      <c r="MV22" s="85"/>
      <c r="MW22" s="85"/>
      <c r="MX22" s="85"/>
      <c r="MY22" s="85"/>
      <c r="MZ22" s="85"/>
      <c r="NA22" s="85"/>
      <c r="NB22" s="85"/>
      <c r="NC22" s="85"/>
      <c r="ND22" s="85"/>
      <c r="NE22" s="85"/>
      <c r="NF22" s="85"/>
      <c r="NG22" s="85"/>
      <c r="NH22" s="85"/>
      <c r="NI22" s="85"/>
      <c r="NJ22" s="85"/>
      <c r="NK22" s="85"/>
      <c r="NL22" s="85"/>
      <c r="NM22" s="85"/>
      <c r="NN22" s="85"/>
      <c r="NO22" s="85"/>
      <c r="NP22" s="85"/>
      <c r="NQ22" s="85"/>
      <c r="NR22" s="85"/>
      <c r="NS22" s="85"/>
      <c r="NT22" s="85"/>
      <c r="NU22" s="85"/>
      <c r="NV22" s="85"/>
      <c r="NW22" s="85"/>
      <c r="NX22" s="85"/>
      <c r="NY22" s="85"/>
      <c r="NZ22" s="85"/>
      <c r="OA22" s="85"/>
      <c r="OB22" s="85"/>
      <c r="OC22" s="85"/>
      <c r="OD22" s="85"/>
      <c r="OE22" s="85"/>
      <c r="OF22" s="85"/>
      <c r="OG22" s="85"/>
      <c r="OH22" s="85"/>
      <c r="OI22" s="85"/>
      <c r="OJ22" s="85"/>
      <c r="OK22" s="85"/>
      <c r="OL22" s="85"/>
      <c r="OM22" s="85"/>
      <c r="ON22" s="85"/>
      <c r="OO22" s="85"/>
      <c r="OP22" s="85"/>
      <c r="OQ22" s="85"/>
      <c r="OR22" s="85"/>
      <c r="OS22" s="85"/>
      <c r="OT22" s="85"/>
      <c r="OU22" s="85"/>
      <c r="OV22" s="85"/>
      <c r="OW22" s="85"/>
      <c r="OX22" s="85"/>
      <c r="OY22" s="85"/>
      <c r="OZ22" s="85"/>
      <c r="PA22" s="85"/>
      <c r="PB22" s="85"/>
      <c r="PC22" s="85"/>
      <c r="PD22" s="85"/>
      <c r="PE22" s="85"/>
      <c r="PF22" s="85"/>
      <c r="PG22" s="85"/>
      <c r="PH22" s="85"/>
      <c r="PI22" s="85"/>
      <c r="PJ22" s="85"/>
      <c r="PK22" s="85"/>
      <c r="PL22" s="85"/>
      <c r="PM22" s="85"/>
      <c r="PN22" s="85"/>
      <c r="PO22" s="85"/>
      <c r="PP22" s="85"/>
      <c r="PQ22" s="85"/>
      <c r="PR22" s="85"/>
      <c r="PS22" s="85"/>
      <c r="PT22" s="85"/>
      <c r="PU22" s="85"/>
      <c r="PV22" s="85"/>
      <c r="PW22" s="85"/>
      <c r="PX22" s="85"/>
      <c r="PY22" s="85"/>
      <c r="PZ22" s="85"/>
      <c r="QA22" s="85"/>
      <c r="QB22" s="85"/>
      <c r="QC22" s="85"/>
      <c r="QD22" s="85"/>
      <c r="QE22" s="85"/>
      <c r="QF22" s="85"/>
      <c r="QG22" s="85"/>
      <c r="QH22" s="85"/>
      <c r="QI22" s="85"/>
      <c r="QJ22" s="85"/>
      <c r="QK22" s="85"/>
      <c r="QL22" s="85"/>
      <c r="QM22" s="85"/>
      <c r="QN22" s="85"/>
      <c r="QO22" s="85"/>
      <c r="QP22" s="85"/>
      <c r="QQ22" s="85"/>
      <c r="QR22" s="85"/>
      <c r="QS22" s="85"/>
      <c r="QT22" s="85"/>
      <c r="QU22" s="85"/>
      <c r="QV22" s="85"/>
      <c r="QW22" s="85"/>
      <c r="QX22" s="85"/>
      <c r="QY22" s="85"/>
      <c r="QZ22" s="85"/>
      <c r="RA22" s="85"/>
      <c r="RB22" s="85"/>
      <c r="RC22" s="85"/>
      <c r="RD22" s="85"/>
      <c r="RE22" s="85"/>
      <c r="RF22" s="85"/>
      <c r="RG22" s="85"/>
      <c r="RH22" s="85"/>
      <c r="RI22" s="85"/>
      <c r="RJ22" s="85"/>
      <c r="RK22" s="85"/>
      <c r="RL22" s="85"/>
      <c r="RM22" s="85"/>
      <c r="RN22" s="85"/>
      <c r="RO22" s="85"/>
      <c r="RP22" s="85"/>
      <c r="RQ22" s="85"/>
      <c r="RR22" s="85"/>
      <c r="RS22" s="85"/>
      <c r="RT22" s="85"/>
      <c r="RU22" s="85"/>
      <c r="RV22" s="85"/>
      <c r="RW22" s="85"/>
      <c r="RX22" s="85"/>
      <c r="RY22" s="85"/>
      <c r="RZ22" s="85"/>
      <c r="SA22" s="85"/>
      <c r="SB22" s="85"/>
      <c r="SC22" s="85"/>
      <c r="SD22" s="85"/>
      <c r="SE22" s="85"/>
      <c r="SF22" s="85"/>
      <c r="SG22" s="85"/>
      <c r="SH22" s="85"/>
      <c r="SI22" s="85"/>
      <c r="SJ22" s="85"/>
      <c r="SK22" s="85"/>
      <c r="SL22" s="85"/>
      <c r="SM22" s="85"/>
      <c r="SN22" s="85"/>
      <c r="SO22" s="85"/>
      <c r="SP22" s="85"/>
      <c r="SQ22" s="85"/>
      <c r="SR22" s="85"/>
      <c r="SS22" s="85"/>
      <c r="ST22" s="85"/>
      <c r="SU22" s="85"/>
      <c r="SV22" s="85"/>
      <c r="SW22" s="85"/>
      <c r="SX22" s="85"/>
      <c r="SY22" s="85"/>
      <c r="SZ22" s="85"/>
      <c r="TA22" s="85"/>
      <c r="TB22" s="85"/>
      <c r="TC22" s="85"/>
      <c r="TD22" s="85"/>
      <c r="TE22" s="85"/>
      <c r="TF22" s="85"/>
      <c r="TG22" s="85"/>
      <c r="TH22" s="85"/>
      <c r="TI22" s="85"/>
      <c r="TJ22" s="85"/>
      <c r="TK22" s="85"/>
      <c r="TL22" s="85"/>
      <c r="TM22" s="85"/>
      <c r="TN22" s="85"/>
      <c r="TO22" s="85"/>
      <c r="TP22" s="85"/>
      <c r="TQ22" s="85"/>
      <c r="TR22" s="85"/>
      <c r="TS22" s="85"/>
      <c r="TT22" s="85"/>
      <c r="TU22" s="85"/>
      <c r="TV22" s="85"/>
      <c r="TW22" s="85"/>
      <c r="TX22" s="85"/>
      <c r="TY22" s="85"/>
      <c r="TZ22" s="85"/>
      <c r="UA22" s="85"/>
      <c r="UB22" s="85"/>
      <c r="UC22" s="85"/>
      <c r="UD22" s="85"/>
      <c r="UE22" s="85"/>
      <c r="UF22" s="85"/>
      <c r="UG22" s="85"/>
      <c r="UH22" s="85"/>
      <c r="UI22" s="85"/>
      <c r="UJ22" s="85"/>
      <c r="UK22" s="85"/>
      <c r="UL22" s="85"/>
      <c r="UM22" s="85"/>
      <c r="UN22" s="85"/>
      <c r="UO22" s="85"/>
      <c r="UP22" s="85"/>
      <c r="UQ22" s="85"/>
      <c r="UR22" s="85"/>
      <c r="US22" s="85"/>
      <c r="UT22" s="85"/>
      <c r="UU22" s="85"/>
      <c r="UV22" s="85"/>
      <c r="UW22" s="85"/>
      <c r="UX22" s="85"/>
      <c r="UY22" s="85"/>
      <c r="UZ22" s="85"/>
      <c r="VA22" s="85"/>
      <c r="VB22" s="85"/>
      <c r="VC22" s="85"/>
      <c r="VD22" s="85"/>
      <c r="VE22" s="85"/>
      <c r="VF22" s="85"/>
      <c r="VG22" s="85"/>
      <c r="VH22" s="85"/>
      <c r="VI22" s="85"/>
      <c r="VJ22" s="85"/>
      <c r="VK22" s="85"/>
      <c r="VL22" s="85"/>
      <c r="VM22" s="85"/>
      <c r="VN22" s="85"/>
      <c r="VO22" s="85"/>
      <c r="VP22" s="85"/>
      <c r="VQ22" s="85"/>
      <c r="VR22" s="85"/>
      <c r="VS22" s="85"/>
      <c r="VT22" s="85"/>
      <c r="VU22" s="85"/>
      <c r="VV22" s="85"/>
      <c r="VW22" s="85"/>
      <c r="VX22" s="85"/>
      <c r="VY22" s="85"/>
      <c r="VZ22" s="85"/>
      <c r="WA22" s="85"/>
      <c r="WB22" s="85"/>
      <c r="WC22" s="85"/>
      <c r="WD22" s="85"/>
      <c r="WE22" s="85"/>
      <c r="WF22" s="85"/>
      <c r="WG22" s="85"/>
      <c r="WH22" s="85"/>
      <c r="WI22" s="85"/>
      <c r="WJ22" s="85"/>
      <c r="WK22" s="85"/>
      <c r="WL22" s="85"/>
      <c r="WM22" s="85"/>
      <c r="WN22" s="85"/>
      <c r="WO22" s="85"/>
      <c r="WP22" s="85"/>
      <c r="WQ22" s="85"/>
      <c r="WR22" s="85"/>
      <c r="WS22" s="85"/>
      <c r="WT22" s="85"/>
      <c r="WU22" s="85"/>
      <c r="WV22" s="85"/>
      <c r="WW22" s="85"/>
      <c r="WX22" s="85"/>
      <c r="WY22" s="85"/>
      <c r="WZ22" s="85"/>
      <c r="XA22" s="85"/>
      <c r="XB22" s="85"/>
      <c r="XC22" s="85"/>
      <c r="XD22" s="85"/>
      <c r="XE22" s="85"/>
      <c r="XF22" s="85"/>
      <c r="XG22" s="85"/>
      <c r="XH22" s="85"/>
      <c r="XI22" s="85"/>
      <c r="XJ22" s="85"/>
      <c r="XK22" s="85"/>
      <c r="XL22" s="85"/>
      <c r="XM22" s="85"/>
      <c r="XN22" s="85"/>
      <c r="XO22" s="85"/>
      <c r="XP22" s="85"/>
      <c r="XQ22" s="85"/>
      <c r="XR22" s="85"/>
      <c r="XS22" s="85"/>
      <c r="XT22" s="85"/>
      <c r="XU22" s="85"/>
      <c r="XV22" s="85"/>
      <c r="XW22" s="85"/>
      <c r="XX22" s="85"/>
      <c r="XY22" s="85"/>
      <c r="XZ22" s="85"/>
      <c r="YA22" s="85"/>
      <c r="YB22" s="85"/>
      <c r="YC22" s="85"/>
      <c r="YD22" s="85"/>
      <c r="YE22" s="85"/>
      <c r="YF22" s="85"/>
      <c r="YG22" s="85"/>
      <c r="YH22" s="85"/>
      <c r="YI22" s="85"/>
      <c r="YJ22" s="85"/>
      <c r="YK22" s="85"/>
      <c r="YL22" s="85"/>
      <c r="YM22" s="85"/>
      <c r="YN22" s="85"/>
      <c r="YO22" s="85"/>
      <c r="YP22" s="85"/>
      <c r="YQ22" s="85"/>
      <c r="YR22" s="85"/>
      <c r="YS22" s="85"/>
      <c r="YT22" s="85"/>
      <c r="YU22" s="85"/>
      <c r="YV22" s="85"/>
      <c r="YW22" s="85"/>
      <c r="YX22" s="85"/>
      <c r="YY22" s="85"/>
      <c r="YZ22" s="85"/>
      <c r="ZA22" s="85"/>
      <c r="ZB22" s="85"/>
      <c r="ZC22" s="85"/>
      <c r="ZD22" s="85"/>
      <c r="ZE22" s="85"/>
      <c r="ZF22" s="85"/>
      <c r="ZG22" s="85"/>
      <c r="ZH22" s="85"/>
      <c r="ZI22" s="85"/>
      <c r="ZJ22" s="85"/>
      <c r="ZK22" s="85"/>
      <c r="ZL22" s="85"/>
      <c r="ZM22" s="85"/>
      <c r="ZN22" s="85"/>
      <c r="ZO22" s="85"/>
      <c r="ZP22" s="85"/>
      <c r="ZQ22" s="85"/>
      <c r="ZR22" s="85"/>
      <c r="ZS22" s="85"/>
      <c r="ZT22" s="85"/>
      <c r="ZU22" s="85"/>
      <c r="ZV22" s="85"/>
      <c r="ZW22" s="85"/>
      <c r="ZX22" s="85"/>
      <c r="ZY22" s="85"/>
      <c r="ZZ22" s="85"/>
      <c r="AAA22" s="85"/>
      <c r="AAB22" s="85"/>
      <c r="AAC22" s="85"/>
      <c r="AAD22" s="85"/>
      <c r="AAE22" s="85"/>
      <c r="AAF22" s="85"/>
      <c r="AAG22" s="85"/>
      <c r="AAH22" s="85"/>
      <c r="AAI22" s="85"/>
      <c r="AAJ22" s="85"/>
      <c r="AAK22" s="85"/>
      <c r="AAL22" s="85"/>
      <c r="AAM22" s="85"/>
      <c r="AAN22" s="85"/>
      <c r="AAO22" s="85"/>
      <c r="AAP22" s="85"/>
      <c r="AAQ22" s="85"/>
      <c r="AAR22" s="85"/>
      <c r="AAS22" s="85"/>
      <c r="AAT22" s="85"/>
      <c r="AAU22" s="85"/>
      <c r="AAV22" s="85"/>
      <c r="AAW22" s="85"/>
      <c r="AAX22" s="85"/>
      <c r="AAY22" s="85"/>
      <c r="AAZ22" s="85"/>
      <c r="ABA22" s="85"/>
      <c r="ABB22" s="85"/>
      <c r="ABC22" s="85"/>
      <c r="ABD22" s="85"/>
      <c r="ABE22" s="85"/>
      <c r="ABF22" s="85"/>
      <c r="ABG22" s="85"/>
      <c r="ABH22" s="85"/>
      <c r="ABI22" s="85"/>
      <c r="ABJ22" s="85"/>
      <c r="ABK22" s="85"/>
      <c r="ABL22" s="85"/>
      <c r="ABM22" s="85"/>
      <c r="ABN22" s="85"/>
      <c r="ABO22" s="85"/>
      <c r="ABP22" s="85"/>
      <c r="ABQ22" s="85"/>
      <c r="ABR22" s="85"/>
      <c r="ABS22" s="85"/>
      <c r="ABT22" s="85"/>
      <c r="ABU22" s="85"/>
      <c r="ABV22" s="85"/>
      <c r="ABW22" s="85"/>
      <c r="ABX22" s="85"/>
      <c r="ABY22" s="85"/>
      <c r="ABZ22" s="85"/>
      <c r="ACA22" s="85"/>
      <c r="ACB22" s="85"/>
      <c r="ACC22" s="85"/>
      <c r="ACD22" s="85"/>
      <c r="ACE22" s="85"/>
      <c r="ACF22" s="85"/>
      <c r="ACG22" s="85"/>
      <c r="ACH22" s="85"/>
      <c r="ACI22" s="85"/>
      <c r="ACJ22" s="85"/>
      <c r="ACK22" s="85"/>
      <c r="ACL22" s="85"/>
      <c r="ACM22" s="85"/>
      <c r="ACN22" s="85"/>
      <c r="ACO22" s="85"/>
      <c r="ACP22" s="85"/>
      <c r="ACQ22" s="85"/>
      <c r="ACR22" s="85"/>
      <c r="ACS22" s="85"/>
      <c r="ACT22" s="85"/>
      <c r="ACU22" s="85"/>
      <c r="ACV22" s="85"/>
      <c r="ACW22" s="85"/>
      <c r="ACX22" s="85"/>
      <c r="ACY22" s="85"/>
      <c r="ACZ22" s="85"/>
      <c r="ADA22" s="85"/>
      <c r="ADB22" s="85"/>
      <c r="ADC22" s="85"/>
      <c r="ADD22" s="85"/>
      <c r="ADE22" s="85"/>
      <c r="ADF22" s="85"/>
      <c r="ADG22" s="85"/>
      <c r="ADH22" s="85"/>
      <c r="ADI22" s="85"/>
      <c r="ADJ22" s="85"/>
      <c r="ADK22" s="85"/>
      <c r="ADL22" s="85"/>
      <c r="ADM22" s="85"/>
      <c r="ADN22" s="85"/>
      <c r="ADO22" s="85"/>
      <c r="ADP22" s="85"/>
      <c r="ADQ22" s="85"/>
      <c r="ADR22" s="85"/>
      <c r="ADS22" s="85"/>
      <c r="ADT22" s="85"/>
      <c r="ADU22" s="85"/>
      <c r="ADV22" s="85"/>
      <c r="ADW22" s="85"/>
      <c r="ADX22" s="85"/>
      <c r="ADY22" s="85"/>
      <c r="ADZ22" s="85"/>
      <c r="AEA22" s="85"/>
      <c r="AEB22" s="85"/>
      <c r="AEC22" s="85"/>
      <c r="AED22" s="85"/>
      <c r="AEE22" s="85"/>
      <c r="AEF22" s="85"/>
      <c r="AEG22" s="85"/>
      <c r="AEH22" s="85"/>
      <c r="AEI22" s="85"/>
      <c r="AEJ22" s="85"/>
      <c r="AEK22" s="85"/>
      <c r="AEL22" s="85"/>
      <c r="AEM22" s="85"/>
      <c r="AEN22" s="85"/>
      <c r="AEO22" s="85"/>
      <c r="AEP22" s="85"/>
      <c r="AEQ22" s="85"/>
      <c r="AER22" s="85"/>
      <c r="AES22" s="85"/>
      <c r="AET22" s="85"/>
      <c r="AEU22" s="85"/>
      <c r="AEV22" s="85"/>
      <c r="AEW22" s="85"/>
      <c r="AEX22" s="85"/>
      <c r="AEY22" s="85"/>
      <c r="AEZ22" s="85"/>
      <c r="AFA22" s="85"/>
      <c r="AFB22" s="85"/>
      <c r="AFC22" s="85"/>
      <c r="AFD22" s="85"/>
      <c r="AFE22" s="85"/>
      <c r="AFF22" s="85"/>
      <c r="AFG22" s="85"/>
      <c r="AFH22" s="85"/>
      <c r="AFI22" s="85"/>
      <c r="AFJ22" s="85"/>
      <c r="AFK22" s="85"/>
      <c r="AFL22" s="85"/>
      <c r="AFM22" s="85"/>
      <c r="AFN22" s="85"/>
      <c r="AFO22" s="85"/>
      <c r="AFP22" s="85"/>
      <c r="AFQ22" s="85"/>
      <c r="AFR22" s="85"/>
      <c r="AFS22" s="85"/>
      <c r="AFT22" s="85"/>
      <c r="AFU22" s="85"/>
      <c r="AFV22" s="85"/>
      <c r="AFW22" s="85"/>
      <c r="AFX22" s="85"/>
      <c r="AFY22" s="85"/>
      <c r="AFZ22" s="85"/>
      <c r="AGA22" s="85"/>
      <c r="AGB22" s="85"/>
      <c r="AGC22" s="85"/>
      <c r="AGD22" s="85"/>
      <c r="AGE22" s="85"/>
      <c r="AGF22" s="85"/>
      <c r="AGG22" s="85"/>
      <c r="AGH22" s="85"/>
      <c r="AGI22" s="85"/>
      <c r="AGJ22" s="85"/>
      <c r="AGK22" s="85"/>
      <c r="AGL22" s="85"/>
      <c r="AGM22" s="85"/>
      <c r="AGN22" s="85"/>
      <c r="AGO22" s="85"/>
      <c r="AGP22" s="85"/>
      <c r="AGQ22" s="85"/>
      <c r="AGR22" s="85"/>
      <c r="AGS22" s="85"/>
      <c r="AGT22" s="85"/>
      <c r="AGU22" s="85"/>
      <c r="AGV22" s="85"/>
      <c r="AGW22" s="85"/>
      <c r="AGX22" s="85"/>
      <c r="AGY22" s="85"/>
      <c r="AGZ22" s="85"/>
      <c r="AHA22" s="85"/>
      <c r="AHB22" s="85"/>
      <c r="AHC22" s="85"/>
      <c r="AHD22" s="85"/>
      <c r="AHE22" s="85"/>
      <c r="AHF22" s="85"/>
      <c r="AHG22" s="85"/>
      <c r="AHH22" s="85"/>
      <c r="AHI22" s="85"/>
      <c r="AHJ22" s="85"/>
      <c r="AHK22" s="85"/>
      <c r="AHL22" s="85"/>
      <c r="AHM22" s="85"/>
      <c r="AHN22" s="85"/>
      <c r="AHO22" s="85"/>
      <c r="AHP22" s="85"/>
      <c r="AHQ22" s="85"/>
      <c r="AHR22" s="85"/>
      <c r="AHS22" s="85"/>
      <c r="AHT22" s="85"/>
      <c r="AHU22" s="85"/>
      <c r="AHV22" s="85"/>
      <c r="AHW22" s="85"/>
      <c r="AHX22" s="85"/>
      <c r="AHY22" s="85"/>
      <c r="AHZ22" s="85"/>
      <c r="AIA22" s="85"/>
      <c r="AIB22" s="85"/>
      <c r="AIC22" s="85"/>
      <c r="AID22" s="85"/>
      <c r="AIE22" s="85"/>
      <c r="AIF22" s="85"/>
      <c r="AIG22" s="85"/>
      <c r="AIH22" s="85"/>
      <c r="AII22" s="85"/>
      <c r="AIJ22" s="85"/>
      <c r="AIK22" s="85"/>
      <c r="AIL22" s="85"/>
      <c r="AIM22" s="85"/>
      <c r="AIN22" s="85"/>
      <c r="AIO22" s="85"/>
      <c r="AIP22" s="85"/>
      <c r="AIQ22" s="85"/>
      <c r="AIR22" s="85"/>
      <c r="AIS22" s="85"/>
      <c r="AIT22" s="85"/>
      <c r="AIU22" s="85"/>
      <c r="AIV22" s="85"/>
      <c r="AIW22" s="85"/>
      <c r="AIX22" s="85"/>
      <c r="AIY22" s="85"/>
      <c r="AIZ22" s="85"/>
      <c r="AJA22" s="85"/>
      <c r="AJB22" s="85"/>
      <c r="AJC22" s="85"/>
      <c r="AJD22" s="85"/>
      <c r="AJE22" s="85"/>
      <c r="AJF22" s="85"/>
      <c r="AJG22" s="85"/>
      <c r="AJH22" s="85"/>
      <c r="AJI22" s="85"/>
      <c r="AJJ22" s="85"/>
      <c r="AJK22" s="85"/>
      <c r="AJL22" s="85"/>
      <c r="AJM22" s="85"/>
      <c r="AJN22" s="85"/>
      <c r="AJO22" s="85"/>
      <c r="AJP22" s="85"/>
      <c r="AJQ22" s="85"/>
      <c r="AJR22" s="85"/>
      <c r="AJS22" s="85"/>
      <c r="AJT22" s="85"/>
      <c r="AJU22" s="85"/>
      <c r="AJV22" s="85"/>
      <c r="AJW22" s="85"/>
      <c r="AJX22" s="85"/>
      <c r="AJY22" s="85"/>
      <c r="AJZ22" s="85"/>
      <c r="AKA22" s="85"/>
      <c r="AKB22" s="85"/>
      <c r="AKC22" s="85"/>
      <c r="AKD22" s="85"/>
      <c r="AKE22" s="85"/>
      <c r="AKF22" s="85"/>
      <c r="AKG22" s="85"/>
      <c r="AKH22" s="85"/>
      <c r="AKI22" s="85"/>
      <c r="AKJ22" s="85"/>
      <c r="AKK22" s="85"/>
      <c r="AKL22" s="85"/>
      <c r="AKM22" s="85"/>
      <c r="AKN22" s="85"/>
      <c r="AKO22" s="85"/>
      <c r="AKP22" s="85"/>
      <c r="AKQ22" s="85"/>
      <c r="AKR22" s="85"/>
      <c r="AKS22" s="85"/>
      <c r="AKT22" s="85"/>
      <c r="AKU22" s="85"/>
      <c r="AKV22" s="85"/>
      <c r="AKW22" s="85"/>
      <c r="AKX22" s="85"/>
      <c r="AKY22" s="85"/>
      <c r="AKZ22" s="85"/>
      <c r="ALA22" s="85"/>
      <c r="ALB22" s="85"/>
      <c r="ALC22" s="85"/>
      <c r="ALD22" s="85"/>
      <c r="ALE22" s="85"/>
      <c r="ALF22" s="85"/>
      <c r="ALG22" s="85"/>
      <c r="ALH22" s="85"/>
      <c r="ALI22" s="85"/>
      <c r="ALJ22" s="85"/>
      <c r="ALK22" s="85"/>
      <c r="ALL22" s="85"/>
      <c r="ALM22" s="85"/>
      <c r="ALN22" s="85"/>
      <c r="ALO22" s="85"/>
      <c r="ALP22" s="85"/>
      <c r="ALQ22" s="85"/>
      <c r="ALR22" s="85"/>
      <c r="ALS22" s="85"/>
      <c r="ALT22" s="85"/>
      <c r="ALU22" s="85"/>
      <c r="ALV22" s="85"/>
      <c r="ALW22" s="85"/>
      <c r="ALX22" s="85"/>
      <c r="ALY22" s="85"/>
      <c r="ALZ22" s="85"/>
      <c r="AMA22" s="85"/>
      <c r="AMB22" s="85"/>
      <c r="AMC22" s="85"/>
      <c r="AMD22" s="85"/>
      <c r="AME22" s="85"/>
      <c r="AMF22" s="85"/>
      <c r="AMG22" s="85"/>
      <c r="AMH22" s="85"/>
      <c r="AMI22" s="85"/>
      <c r="AMJ22" s="85"/>
    </row>
    <row r="23" spans="1:1024" ht="13.5" customHeight="1" x14ac:dyDescent="0.2">
      <c r="A23" s="154" t="str">
        <f>'НАЧИНАТЬ С ЭТОГО'!B12</f>
        <v>__________________ А. О. Козырев</v>
      </c>
      <c r="B23" s="167"/>
      <c r="C23" s="167"/>
      <c r="D23" s="169"/>
      <c r="E23" s="167"/>
      <c r="F23" s="154" t="str">
        <f>'НАЧИНАТЬ С ЭТОГО'!B19</f>
        <v>_____________________</v>
      </c>
      <c r="G23" s="167"/>
      <c r="H23" s="167"/>
      <c r="I23" s="167"/>
      <c r="J23" s="154"/>
      <c r="K23" s="170"/>
      <c r="L23" s="170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  <c r="IX23" s="85"/>
      <c r="IY23" s="85"/>
      <c r="IZ23" s="85"/>
      <c r="JA23" s="85"/>
      <c r="JB23" s="85"/>
      <c r="JC23" s="85"/>
      <c r="JD23" s="85"/>
      <c r="JE23" s="85"/>
      <c r="JF23" s="85"/>
      <c r="JG23" s="85"/>
      <c r="JH23" s="85"/>
      <c r="JI23" s="85"/>
      <c r="JJ23" s="85"/>
      <c r="JK23" s="85"/>
      <c r="JL23" s="85"/>
      <c r="JM23" s="85"/>
      <c r="JN23" s="85"/>
      <c r="JO23" s="85"/>
      <c r="JP23" s="85"/>
      <c r="JQ23" s="85"/>
      <c r="JR23" s="85"/>
      <c r="JS23" s="85"/>
      <c r="JT23" s="85"/>
      <c r="JU23" s="85"/>
      <c r="JV23" s="85"/>
      <c r="JW23" s="85"/>
      <c r="JX23" s="85"/>
      <c r="JY23" s="85"/>
      <c r="JZ23" s="85"/>
      <c r="KA23" s="85"/>
      <c r="KB23" s="85"/>
      <c r="KC23" s="85"/>
      <c r="KD23" s="85"/>
      <c r="KE23" s="85"/>
      <c r="KF23" s="85"/>
      <c r="KG23" s="85"/>
      <c r="KH23" s="85"/>
      <c r="KI23" s="85"/>
      <c r="KJ23" s="85"/>
      <c r="KK23" s="85"/>
      <c r="KL23" s="85"/>
      <c r="KM23" s="85"/>
      <c r="KN23" s="85"/>
      <c r="KO23" s="85"/>
      <c r="KP23" s="85"/>
      <c r="KQ23" s="85"/>
      <c r="KR23" s="85"/>
      <c r="KS23" s="85"/>
      <c r="KT23" s="85"/>
      <c r="KU23" s="85"/>
      <c r="KV23" s="85"/>
      <c r="KW23" s="85"/>
      <c r="KX23" s="85"/>
      <c r="KY23" s="85"/>
      <c r="KZ23" s="85"/>
      <c r="LA23" s="85"/>
      <c r="LB23" s="85"/>
      <c r="LC23" s="85"/>
      <c r="LD23" s="85"/>
      <c r="LE23" s="85"/>
      <c r="LF23" s="85"/>
      <c r="LG23" s="85"/>
      <c r="LH23" s="85"/>
      <c r="LI23" s="85"/>
      <c r="LJ23" s="85"/>
      <c r="LK23" s="85"/>
      <c r="LL23" s="85"/>
      <c r="LM23" s="85"/>
      <c r="LN23" s="85"/>
      <c r="LO23" s="85"/>
      <c r="LP23" s="85"/>
      <c r="LQ23" s="85"/>
      <c r="LR23" s="85"/>
      <c r="LS23" s="85"/>
      <c r="LT23" s="85"/>
      <c r="LU23" s="85"/>
      <c r="LV23" s="85"/>
      <c r="LW23" s="85"/>
      <c r="LX23" s="85"/>
      <c r="LY23" s="85"/>
      <c r="LZ23" s="85"/>
      <c r="MA23" s="85"/>
      <c r="MB23" s="85"/>
      <c r="MC23" s="85"/>
      <c r="MD23" s="85"/>
      <c r="ME23" s="85"/>
      <c r="MF23" s="85"/>
      <c r="MG23" s="85"/>
      <c r="MH23" s="85"/>
      <c r="MI23" s="85"/>
      <c r="MJ23" s="85"/>
      <c r="MK23" s="85"/>
      <c r="ML23" s="85"/>
      <c r="MM23" s="85"/>
      <c r="MN23" s="85"/>
      <c r="MO23" s="85"/>
      <c r="MP23" s="85"/>
      <c r="MQ23" s="85"/>
      <c r="MR23" s="85"/>
      <c r="MS23" s="85"/>
      <c r="MT23" s="85"/>
      <c r="MU23" s="85"/>
      <c r="MV23" s="85"/>
      <c r="MW23" s="85"/>
      <c r="MX23" s="85"/>
      <c r="MY23" s="85"/>
      <c r="MZ23" s="85"/>
      <c r="NA23" s="85"/>
      <c r="NB23" s="85"/>
      <c r="NC23" s="85"/>
      <c r="ND23" s="85"/>
      <c r="NE23" s="85"/>
      <c r="NF23" s="85"/>
      <c r="NG23" s="85"/>
      <c r="NH23" s="85"/>
      <c r="NI23" s="85"/>
      <c r="NJ23" s="85"/>
      <c r="NK23" s="85"/>
      <c r="NL23" s="85"/>
      <c r="NM23" s="85"/>
      <c r="NN23" s="85"/>
      <c r="NO23" s="85"/>
      <c r="NP23" s="85"/>
      <c r="NQ23" s="85"/>
      <c r="NR23" s="85"/>
      <c r="NS23" s="85"/>
      <c r="NT23" s="85"/>
      <c r="NU23" s="85"/>
      <c r="NV23" s="85"/>
      <c r="NW23" s="85"/>
      <c r="NX23" s="85"/>
      <c r="NY23" s="85"/>
      <c r="NZ23" s="85"/>
      <c r="OA23" s="85"/>
      <c r="OB23" s="85"/>
      <c r="OC23" s="85"/>
      <c r="OD23" s="85"/>
      <c r="OE23" s="85"/>
      <c r="OF23" s="85"/>
      <c r="OG23" s="85"/>
      <c r="OH23" s="85"/>
      <c r="OI23" s="85"/>
      <c r="OJ23" s="85"/>
      <c r="OK23" s="85"/>
      <c r="OL23" s="85"/>
      <c r="OM23" s="85"/>
      <c r="ON23" s="85"/>
      <c r="OO23" s="85"/>
      <c r="OP23" s="85"/>
      <c r="OQ23" s="85"/>
      <c r="OR23" s="85"/>
      <c r="OS23" s="85"/>
      <c r="OT23" s="85"/>
      <c r="OU23" s="85"/>
      <c r="OV23" s="85"/>
      <c r="OW23" s="85"/>
      <c r="OX23" s="85"/>
      <c r="OY23" s="85"/>
      <c r="OZ23" s="85"/>
      <c r="PA23" s="85"/>
      <c r="PB23" s="85"/>
      <c r="PC23" s="85"/>
      <c r="PD23" s="85"/>
      <c r="PE23" s="85"/>
      <c r="PF23" s="85"/>
      <c r="PG23" s="85"/>
      <c r="PH23" s="85"/>
      <c r="PI23" s="85"/>
      <c r="PJ23" s="85"/>
      <c r="PK23" s="85"/>
      <c r="PL23" s="85"/>
      <c r="PM23" s="85"/>
      <c r="PN23" s="85"/>
      <c r="PO23" s="85"/>
      <c r="PP23" s="85"/>
      <c r="PQ23" s="85"/>
      <c r="PR23" s="85"/>
      <c r="PS23" s="85"/>
      <c r="PT23" s="85"/>
      <c r="PU23" s="85"/>
      <c r="PV23" s="85"/>
      <c r="PW23" s="85"/>
      <c r="PX23" s="85"/>
      <c r="PY23" s="85"/>
      <c r="PZ23" s="85"/>
      <c r="QA23" s="85"/>
      <c r="QB23" s="85"/>
      <c r="QC23" s="85"/>
      <c r="QD23" s="85"/>
      <c r="QE23" s="85"/>
      <c r="QF23" s="85"/>
      <c r="QG23" s="85"/>
      <c r="QH23" s="85"/>
      <c r="QI23" s="85"/>
      <c r="QJ23" s="85"/>
      <c r="QK23" s="85"/>
      <c r="QL23" s="85"/>
      <c r="QM23" s="85"/>
      <c r="QN23" s="85"/>
      <c r="QO23" s="85"/>
      <c r="QP23" s="85"/>
      <c r="QQ23" s="85"/>
      <c r="QR23" s="85"/>
      <c r="QS23" s="85"/>
      <c r="QT23" s="85"/>
      <c r="QU23" s="85"/>
      <c r="QV23" s="85"/>
      <c r="QW23" s="85"/>
      <c r="QX23" s="85"/>
      <c r="QY23" s="85"/>
      <c r="QZ23" s="85"/>
      <c r="RA23" s="85"/>
      <c r="RB23" s="85"/>
      <c r="RC23" s="85"/>
      <c r="RD23" s="85"/>
      <c r="RE23" s="85"/>
      <c r="RF23" s="85"/>
      <c r="RG23" s="85"/>
      <c r="RH23" s="85"/>
      <c r="RI23" s="85"/>
      <c r="RJ23" s="85"/>
      <c r="RK23" s="85"/>
      <c r="RL23" s="85"/>
      <c r="RM23" s="85"/>
      <c r="RN23" s="85"/>
      <c r="RO23" s="85"/>
      <c r="RP23" s="85"/>
      <c r="RQ23" s="85"/>
      <c r="RR23" s="85"/>
      <c r="RS23" s="85"/>
      <c r="RT23" s="85"/>
      <c r="RU23" s="85"/>
      <c r="RV23" s="85"/>
      <c r="RW23" s="85"/>
      <c r="RX23" s="85"/>
      <c r="RY23" s="85"/>
      <c r="RZ23" s="85"/>
      <c r="SA23" s="85"/>
      <c r="SB23" s="85"/>
      <c r="SC23" s="85"/>
      <c r="SD23" s="85"/>
      <c r="SE23" s="85"/>
      <c r="SF23" s="85"/>
      <c r="SG23" s="85"/>
      <c r="SH23" s="85"/>
      <c r="SI23" s="85"/>
      <c r="SJ23" s="85"/>
      <c r="SK23" s="85"/>
      <c r="SL23" s="85"/>
      <c r="SM23" s="85"/>
      <c r="SN23" s="85"/>
      <c r="SO23" s="85"/>
      <c r="SP23" s="85"/>
      <c r="SQ23" s="85"/>
      <c r="SR23" s="85"/>
      <c r="SS23" s="85"/>
      <c r="ST23" s="85"/>
      <c r="SU23" s="85"/>
      <c r="SV23" s="85"/>
      <c r="SW23" s="85"/>
      <c r="SX23" s="85"/>
      <c r="SY23" s="85"/>
      <c r="SZ23" s="85"/>
      <c r="TA23" s="85"/>
      <c r="TB23" s="85"/>
      <c r="TC23" s="85"/>
      <c r="TD23" s="85"/>
      <c r="TE23" s="85"/>
      <c r="TF23" s="85"/>
      <c r="TG23" s="85"/>
      <c r="TH23" s="85"/>
      <c r="TI23" s="85"/>
      <c r="TJ23" s="85"/>
      <c r="TK23" s="85"/>
      <c r="TL23" s="85"/>
      <c r="TM23" s="85"/>
      <c r="TN23" s="85"/>
      <c r="TO23" s="85"/>
      <c r="TP23" s="85"/>
      <c r="TQ23" s="85"/>
      <c r="TR23" s="85"/>
      <c r="TS23" s="85"/>
      <c r="TT23" s="85"/>
      <c r="TU23" s="85"/>
      <c r="TV23" s="85"/>
      <c r="TW23" s="85"/>
      <c r="TX23" s="85"/>
      <c r="TY23" s="85"/>
      <c r="TZ23" s="85"/>
      <c r="UA23" s="85"/>
      <c r="UB23" s="85"/>
      <c r="UC23" s="85"/>
      <c r="UD23" s="85"/>
      <c r="UE23" s="85"/>
      <c r="UF23" s="85"/>
      <c r="UG23" s="85"/>
      <c r="UH23" s="85"/>
      <c r="UI23" s="85"/>
      <c r="UJ23" s="85"/>
      <c r="UK23" s="85"/>
      <c r="UL23" s="85"/>
      <c r="UM23" s="85"/>
      <c r="UN23" s="85"/>
      <c r="UO23" s="85"/>
      <c r="UP23" s="85"/>
      <c r="UQ23" s="85"/>
      <c r="UR23" s="85"/>
      <c r="US23" s="85"/>
      <c r="UT23" s="85"/>
      <c r="UU23" s="85"/>
      <c r="UV23" s="85"/>
      <c r="UW23" s="85"/>
      <c r="UX23" s="85"/>
      <c r="UY23" s="85"/>
      <c r="UZ23" s="85"/>
      <c r="VA23" s="85"/>
      <c r="VB23" s="85"/>
      <c r="VC23" s="85"/>
      <c r="VD23" s="85"/>
      <c r="VE23" s="85"/>
      <c r="VF23" s="85"/>
      <c r="VG23" s="85"/>
      <c r="VH23" s="85"/>
      <c r="VI23" s="85"/>
      <c r="VJ23" s="85"/>
      <c r="VK23" s="85"/>
      <c r="VL23" s="85"/>
      <c r="VM23" s="85"/>
      <c r="VN23" s="85"/>
      <c r="VO23" s="85"/>
      <c r="VP23" s="85"/>
      <c r="VQ23" s="85"/>
      <c r="VR23" s="85"/>
      <c r="VS23" s="85"/>
      <c r="VT23" s="85"/>
      <c r="VU23" s="85"/>
      <c r="VV23" s="85"/>
      <c r="VW23" s="85"/>
      <c r="VX23" s="85"/>
      <c r="VY23" s="85"/>
      <c r="VZ23" s="85"/>
      <c r="WA23" s="85"/>
      <c r="WB23" s="85"/>
      <c r="WC23" s="85"/>
      <c r="WD23" s="85"/>
      <c r="WE23" s="85"/>
      <c r="WF23" s="85"/>
      <c r="WG23" s="85"/>
      <c r="WH23" s="85"/>
      <c r="WI23" s="85"/>
      <c r="WJ23" s="85"/>
      <c r="WK23" s="85"/>
      <c r="WL23" s="85"/>
      <c r="WM23" s="85"/>
      <c r="WN23" s="85"/>
      <c r="WO23" s="85"/>
      <c r="WP23" s="85"/>
      <c r="WQ23" s="85"/>
      <c r="WR23" s="85"/>
      <c r="WS23" s="85"/>
      <c r="WT23" s="85"/>
      <c r="WU23" s="85"/>
      <c r="WV23" s="85"/>
      <c r="WW23" s="85"/>
      <c r="WX23" s="85"/>
      <c r="WY23" s="85"/>
      <c r="WZ23" s="85"/>
      <c r="XA23" s="85"/>
      <c r="XB23" s="85"/>
      <c r="XC23" s="85"/>
      <c r="XD23" s="85"/>
      <c r="XE23" s="85"/>
      <c r="XF23" s="85"/>
      <c r="XG23" s="85"/>
      <c r="XH23" s="85"/>
      <c r="XI23" s="85"/>
      <c r="XJ23" s="85"/>
      <c r="XK23" s="85"/>
      <c r="XL23" s="85"/>
      <c r="XM23" s="85"/>
      <c r="XN23" s="85"/>
      <c r="XO23" s="85"/>
      <c r="XP23" s="85"/>
      <c r="XQ23" s="85"/>
      <c r="XR23" s="85"/>
      <c r="XS23" s="85"/>
      <c r="XT23" s="85"/>
      <c r="XU23" s="85"/>
      <c r="XV23" s="85"/>
      <c r="XW23" s="85"/>
      <c r="XX23" s="85"/>
      <c r="XY23" s="85"/>
      <c r="XZ23" s="85"/>
      <c r="YA23" s="85"/>
      <c r="YB23" s="85"/>
      <c r="YC23" s="85"/>
      <c r="YD23" s="85"/>
      <c r="YE23" s="85"/>
      <c r="YF23" s="85"/>
      <c r="YG23" s="85"/>
      <c r="YH23" s="85"/>
      <c r="YI23" s="85"/>
      <c r="YJ23" s="85"/>
      <c r="YK23" s="85"/>
      <c r="YL23" s="85"/>
      <c r="YM23" s="85"/>
      <c r="YN23" s="85"/>
      <c r="YO23" s="85"/>
      <c r="YP23" s="85"/>
      <c r="YQ23" s="85"/>
      <c r="YR23" s="85"/>
      <c r="YS23" s="85"/>
      <c r="YT23" s="85"/>
      <c r="YU23" s="85"/>
      <c r="YV23" s="85"/>
      <c r="YW23" s="85"/>
      <c r="YX23" s="85"/>
      <c r="YY23" s="85"/>
      <c r="YZ23" s="85"/>
      <c r="ZA23" s="85"/>
      <c r="ZB23" s="85"/>
      <c r="ZC23" s="85"/>
      <c r="ZD23" s="85"/>
      <c r="ZE23" s="85"/>
      <c r="ZF23" s="85"/>
      <c r="ZG23" s="85"/>
      <c r="ZH23" s="85"/>
      <c r="ZI23" s="85"/>
      <c r="ZJ23" s="85"/>
      <c r="ZK23" s="85"/>
      <c r="ZL23" s="85"/>
      <c r="ZM23" s="85"/>
      <c r="ZN23" s="85"/>
      <c r="ZO23" s="85"/>
      <c r="ZP23" s="85"/>
      <c r="ZQ23" s="85"/>
      <c r="ZR23" s="85"/>
      <c r="ZS23" s="85"/>
      <c r="ZT23" s="85"/>
      <c r="ZU23" s="85"/>
      <c r="ZV23" s="85"/>
      <c r="ZW23" s="85"/>
      <c r="ZX23" s="85"/>
      <c r="ZY23" s="85"/>
      <c r="ZZ23" s="85"/>
      <c r="AAA23" s="85"/>
      <c r="AAB23" s="85"/>
      <c r="AAC23" s="85"/>
      <c r="AAD23" s="85"/>
      <c r="AAE23" s="85"/>
      <c r="AAF23" s="85"/>
      <c r="AAG23" s="85"/>
      <c r="AAH23" s="85"/>
      <c r="AAI23" s="85"/>
      <c r="AAJ23" s="85"/>
      <c r="AAK23" s="85"/>
      <c r="AAL23" s="85"/>
      <c r="AAM23" s="85"/>
      <c r="AAN23" s="85"/>
      <c r="AAO23" s="85"/>
      <c r="AAP23" s="85"/>
      <c r="AAQ23" s="85"/>
      <c r="AAR23" s="85"/>
      <c r="AAS23" s="85"/>
      <c r="AAT23" s="85"/>
      <c r="AAU23" s="85"/>
      <c r="AAV23" s="85"/>
      <c r="AAW23" s="85"/>
      <c r="AAX23" s="85"/>
      <c r="AAY23" s="85"/>
      <c r="AAZ23" s="85"/>
      <c r="ABA23" s="85"/>
      <c r="ABB23" s="85"/>
      <c r="ABC23" s="85"/>
      <c r="ABD23" s="85"/>
      <c r="ABE23" s="85"/>
      <c r="ABF23" s="85"/>
      <c r="ABG23" s="85"/>
      <c r="ABH23" s="85"/>
      <c r="ABI23" s="85"/>
      <c r="ABJ23" s="85"/>
      <c r="ABK23" s="85"/>
      <c r="ABL23" s="85"/>
      <c r="ABM23" s="85"/>
      <c r="ABN23" s="85"/>
      <c r="ABO23" s="85"/>
      <c r="ABP23" s="85"/>
      <c r="ABQ23" s="85"/>
      <c r="ABR23" s="85"/>
      <c r="ABS23" s="85"/>
      <c r="ABT23" s="85"/>
      <c r="ABU23" s="85"/>
      <c r="ABV23" s="85"/>
      <c r="ABW23" s="85"/>
      <c r="ABX23" s="85"/>
      <c r="ABY23" s="85"/>
      <c r="ABZ23" s="85"/>
      <c r="ACA23" s="85"/>
      <c r="ACB23" s="85"/>
      <c r="ACC23" s="85"/>
      <c r="ACD23" s="85"/>
      <c r="ACE23" s="85"/>
      <c r="ACF23" s="85"/>
      <c r="ACG23" s="85"/>
      <c r="ACH23" s="85"/>
      <c r="ACI23" s="85"/>
      <c r="ACJ23" s="85"/>
      <c r="ACK23" s="85"/>
      <c r="ACL23" s="85"/>
      <c r="ACM23" s="85"/>
      <c r="ACN23" s="85"/>
      <c r="ACO23" s="85"/>
      <c r="ACP23" s="85"/>
      <c r="ACQ23" s="85"/>
      <c r="ACR23" s="85"/>
      <c r="ACS23" s="85"/>
      <c r="ACT23" s="85"/>
      <c r="ACU23" s="85"/>
      <c r="ACV23" s="85"/>
      <c r="ACW23" s="85"/>
      <c r="ACX23" s="85"/>
      <c r="ACY23" s="85"/>
      <c r="ACZ23" s="85"/>
      <c r="ADA23" s="85"/>
      <c r="ADB23" s="85"/>
      <c r="ADC23" s="85"/>
      <c r="ADD23" s="85"/>
      <c r="ADE23" s="85"/>
      <c r="ADF23" s="85"/>
      <c r="ADG23" s="85"/>
      <c r="ADH23" s="85"/>
      <c r="ADI23" s="85"/>
      <c r="ADJ23" s="85"/>
      <c r="ADK23" s="85"/>
      <c r="ADL23" s="85"/>
      <c r="ADM23" s="85"/>
      <c r="ADN23" s="85"/>
      <c r="ADO23" s="85"/>
      <c r="ADP23" s="85"/>
      <c r="ADQ23" s="85"/>
      <c r="ADR23" s="85"/>
      <c r="ADS23" s="85"/>
      <c r="ADT23" s="85"/>
      <c r="ADU23" s="85"/>
      <c r="ADV23" s="85"/>
      <c r="ADW23" s="85"/>
      <c r="ADX23" s="85"/>
      <c r="ADY23" s="85"/>
      <c r="ADZ23" s="85"/>
      <c r="AEA23" s="85"/>
      <c r="AEB23" s="85"/>
      <c r="AEC23" s="85"/>
      <c r="AED23" s="85"/>
      <c r="AEE23" s="85"/>
      <c r="AEF23" s="85"/>
      <c r="AEG23" s="85"/>
      <c r="AEH23" s="85"/>
      <c r="AEI23" s="85"/>
      <c r="AEJ23" s="85"/>
      <c r="AEK23" s="85"/>
      <c r="AEL23" s="85"/>
      <c r="AEM23" s="85"/>
      <c r="AEN23" s="85"/>
      <c r="AEO23" s="85"/>
      <c r="AEP23" s="85"/>
      <c r="AEQ23" s="85"/>
      <c r="AER23" s="85"/>
      <c r="AES23" s="85"/>
      <c r="AET23" s="85"/>
      <c r="AEU23" s="85"/>
      <c r="AEV23" s="85"/>
      <c r="AEW23" s="85"/>
      <c r="AEX23" s="85"/>
      <c r="AEY23" s="85"/>
      <c r="AEZ23" s="85"/>
      <c r="AFA23" s="85"/>
      <c r="AFB23" s="85"/>
      <c r="AFC23" s="85"/>
      <c r="AFD23" s="85"/>
      <c r="AFE23" s="85"/>
      <c r="AFF23" s="85"/>
      <c r="AFG23" s="85"/>
      <c r="AFH23" s="85"/>
      <c r="AFI23" s="85"/>
      <c r="AFJ23" s="85"/>
      <c r="AFK23" s="85"/>
      <c r="AFL23" s="85"/>
      <c r="AFM23" s="85"/>
      <c r="AFN23" s="85"/>
      <c r="AFO23" s="85"/>
      <c r="AFP23" s="85"/>
      <c r="AFQ23" s="85"/>
      <c r="AFR23" s="85"/>
      <c r="AFS23" s="85"/>
      <c r="AFT23" s="85"/>
      <c r="AFU23" s="85"/>
      <c r="AFV23" s="85"/>
      <c r="AFW23" s="85"/>
      <c r="AFX23" s="85"/>
      <c r="AFY23" s="85"/>
      <c r="AFZ23" s="85"/>
      <c r="AGA23" s="85"/>
      <c r="AGB23" s="85"/>
      <c r="AGC23" s="85"/>
      <c r="AGD23" s="85"/>
      <c r="AGE23" s="85"/>
      <c r="AGF23" s="85"/>
      <c r="AGG23" s="85"/>
      <c r="AGH23" s="85"/>
      <c r="AGI23" s="85"/>
      <c r="AGJ23" s="85"/>
      <c r="AGK23" s="85"/>
      <c r="AGL23" s="85"/>
      <c r="AGM23" s="85"/>
      <c r="AGN23" s="85"/>
      <c r="AGO23" s="85"/>
      <c r="AGP23" s="85"/>
      <c r="AGQ23" s="85"/>
      <c r="AGR23" s="85"/>
      <c r="AGS23" s="85"/>
      <c r="AGT23" s="85"/>
      <c r="AGU23" s="85"/>
      <c r="AGV23" s="85"/>
      <c r="AGW23" s="85"/>
      <c r="AGX23" s="85"/>
      <c r="AGY23" s="85"/>
      <c r="AGZ23" s="85"/>
      <c r="AHA23" s="85"/>
      <c r="AHB23" s="85"/>
      <c r="AHC23" s="85"/>
      <c r="AHD23" s="85"/>
      <c r="AHE23" s="85"/>
      <c r="AHF23" s="85"/>
      <c r="AHG23" s="85"/>
      <c r="AHH23" s="85"/>
      <c r="AHI23" s="85"/>
      <c r="AHJ23" s="85"/>
      <c r="AHK23" s="85"/>
      <c r="AHL23" s="85"/>
      <c r="AHM23" s="85"/>
      <c r="AHN23" s="85"/>
      <c r="AHO23" s="85"/>
      <c r="AHP23" s="85"/>
      <c r="AHQ23" s="85"/>
      <c r="AHR23" s="85"/>
      <c r="AHS23" s="85"/>
      <c r="AHT23" s="85"/>
      <c r="AHU23" s="85"/>
      <c r="AHV23" s="85"/>
      <c r="AHW23" s="85"/>
      <c r="AHX23" s="85"/>
      <c r="AHY23" s="85"/>
      <c r="AHZ23" s="85"/>
      <c r="AIA23" s="85"/>
      <c r="AIB23" s="85"/>
      <c r="AIC23" s="85"/>
      <c r="AID23" s="85"/>
      <c r="AIE23" s="85"/>
      <c r="AIF23" s="85"/>
      <c r="AIG23" s="85"/>
      <c r="AIH23" s="85"/>
      <c r="AII23" s="85"/>
      <c r="AIJ23" s="85"/>
      <c r="AIK23" s="85"/>
      <c r="AIL23" s="85"/>
      <c r="AIM23" s="85"/>
      <c r="AIN23" s="85"/>
      <c r="AIO23" s="85"/>
      <c r="AIP23" s="85"/>
      <c r="AIQ23" s="85"/>
      <c r="AIR23" s="85"/>
      <c r="AIS23" s="85"/>
      <c r="AIT23" s="85"/>
      <c r="AIU23" s="85"/>
      <c r="AIV23" s="85"/>
      <c r="AIW23" s="85"/>
      <c r="AIX23" s="85"/>
      <c r="AIY23" s="85"/>
      <c r="AIZ23" s="85"/>
      <c r="AJA23" s="85"/>
      <c r="AJB23" s="85"/>
      <c r="AJC23" s="85"/>
      <c r="AJD23" s="85"/>
      <c r="AJE23" s="85"/>
      <c r="AJF23" s="85"/>
      <c r="AJG23" s="85"/>
      <c r="AJH23" s="85"/>
      <c r="AJI23" s="85"/>
      <c r="AJJ23" s="85"/>
      <c r="AJK23" s="85"/>
      <c r="AJL23" s="85"/>
      <c r="AJM23" s="85"/>
      <c r="AJN23" s="85"/>
      <c r="AJO23" s="85"/>
      <c r="AJP23" s="85"/>
      <c r="AJQ23" s="85"/>
      <c r="AJR23" s="85"/>
      <c r="AJS23" s="85"/>
      <c r="AJT23" s="85"/>
      <c r="AJU23" s="85"/>
      <c r="AJV23" s="85"/>
      <c r="AJW23" s="85"/>
      <c r="AJX23" s="85"/>
      <c r="AJY23" s="85"/>
      <c r="AJZ23" s="85"/>
      <c r="AKA23" s="85"/>
      <c r="AKB23" s="85"/>
      <c r="AKC23" s="85"/>
      <c r="AKD23" s="85"/>
      <c r="AKE23" s="85"/>
      <c r="AKF23" s="85"/>
      <c r="AKG23" s="85"/>
      <c r="AKH23" s="85"/>
      <c r="AKI23" s="85"/>
      <c r="AKJ23" s="85"/>
      <c r="AKK23" s="85"/>
      <c r="AKL23" s="85"/>
      <c r="AKM23" s="85"/>
      <c r="AKN23" s="85"/>
      <c r="AKO23" s="85"/>
      <c r="AKP23" s="85"/>
      <c r="AKQ23" s="85"/>
      <c r="AKR23" s="85"/>
      <c r="AKS23" s="85"/>
      <c r="AKT23" s="85"/>
      <c r="AKU23" s="85"/>
      <c r="AKV23" s="85"/>
      <c r="AKW23" s="85"/>
      <c r="AKX23" s="85"/>
      <c r="AKY23" s="85"/>
      <c r="AKZ23" s="85"/>
      <c r="ALA23" s="85"/>
      <c r="ALB23" s="85"/>
      <c r="ALC23" s="85"/>
      <c r="ALD23" s="85"/>
      <c r="ALE23" s="85"/>
      <c r="ALF23" s="85"/>
      <c r="ALG23" s="85"/>
      <c r="ALH23" s="85"/>
      <c r="ALI23" s="85"/>
      <c r="ALJ23" s="85"/>
      <c r="ALK23" s="85"/>
      <c r="ALL23" s="85"/>
      <c r="ALM23" s="85"/>
      <c r="ALN23" s="85"/>
      <c r="ALO23" s="85"/>
      <c r="ALP23" s="85"/>
      <c r="ALQ23" s="85"/>
      <c r="ALR23" s="85"/>
      <c r="ALS23" s="85"/>
      <c r="ALT23" s="85"/>
      <c r="ALU23" s="85"/>
      <c r="ALV23" s="85"/>
      <c r="ALW23" s="85"/>
      <c r="ALX23" s="85"/>
      <c r="ALY23" s="85"/>
      <c r="ALZ23" s="85"/>
      <c r="AMA23" s="85"/>
      <c r="AMB23" s="85"/>
      <c r="AMC23" s="85"/>
      <c r="AMD23" s="85"/>
      <c r="AME23" s="85"/>
      <c r="AMF23" s="85"/>
      <c r="AMG23" s="85"/>
      <c r="AMH23" s="85"/>
      <c r="AMI23" s="85"/>
      <c r="AMJ23" s="85"/>
    </row>
    <row r="24" spans="1:1024" ht="6" customHeight="1" x14ac:dyDescent="0.2">
      <c r="A24" s="168"/>
      <c r="B24" s="172"/>
      <c r="C24" s="172"/>
      <c r="D24" s="173"/>
      <c r="E24" s="172"/>
      <c r="F24" s="171"/>
      <c r="G24" s="167"/>
      <c r="H24" s="167"/>
      <c r="I24" s="167"/>
      <c r="J24" s="171"/>
      <c r="K24" s="170"/>
      <c r="L24" s="170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  <c r="AMH24" s="85"/>
      <c r="AMI24" s="85"/>
      <c r="AMJ24" s="85"/>
    </row>
    <row r="25" spans="1:1024" ht="11.25" customHeight="1" x14ac:dyDescent="0.2">
      <c r="A25" s="174" t="s">
        <v>263</v>
      </c>
      <c r="B25" s="167"/>
      <c r="C25" s="167"/>
      <c r="D25" s="169"/>
      <c r="E25" s="167"/>
      <c r="F25" s="175" t="s">
        <v>263</v>
      </c>
      <c r="G25" s="166"/>
      <c r="H25" s="166"/>
      <c r="I25" s="166"/>
      <c r="J25" s="175"/>
      <c r="K25" s="176"/>
      <c r="L25" s="167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  <c r="AMJ25" s="85"/>
    </row>
    <row r="26" spans="1:1024" ht="9" customHeight="1" x14ac:dyDescent="0.2"/>
    <row r="29" spans="1:1024" ht="12" customHeight="1" x14ac:dyDescent="0.2"/>
    <row r="30" spans="1:1024" ht="8.25" customHeight="1" x14ac:dyDescent="0.2"/>
    <row r="32" spans="1:1024" ht="9" customHeight="1" x14ac:dyDescent="0.2"/>
    <row r="38" ht="12.75" customHeight="1" x14ac:dyDescent="0.2"/>
    <row r="40" ht="12" customHeight="1" x14ac:dyDescent="0.2"/>
  </sheetData>
  <mergeCells count="11">
    <mergeCell ref="B15:J15"/>
    <mergeCell ref="A4:J4"/>
    <mergeCell ref="A5:J5"/>
    <mergeCell ref="A6:J6"/>
    <mergeCell ref="A8:A9"/>
    <mergeCell ref="B8:B9"/>
    <mergeCell ref="C8:C9"/>
    <mergeCell ref="D8:D9"/>
    <mergeCell ref="E8:E9"/>
    <mergeCell ref="F8:I8"/>
    <mergeCell ref="J8:J9"/>
  </mergeCells>
  <printOptions horizontalCentered="1"/>
  <pageMargins left="0.59055118110236227" right="0.19685039370078741" top="0.98425196850393704" bottom="0.39370078740157483" header="0.51181102362204722" footer="0.15748031496062992"/>
  <pageSetup paperSize="9" scale="65" firstPageNumber="0" fitToHeight="100" orientation="portrait" r:id="rId1"/>
  <headerFooter>
    <oddFooter>&amp;C&amp;9Страница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view="pageBreakPreview" zoomScale="110" zoomScalePageLayoutView="110" workbookViewId="0">
      <selection activeCell="G33" sqref="G33"/>
    </sheetView>
  </sheetViews>
  <sheetFormatPr defaultColWidth="9.140625" defaultRowHeight="12.75" x14ac:dyDescent="0.2"/>
  <cols>
    <col min="1" max="1" width="9.140625" style="85"/>
    <col min="2" max="2" width="21.42578125" style="85" customWidth="1"/>
    <col min="3" max="3" width="9.42578125" style="85" customWidth="1"/>
    <col min="4" max="5" width="9.140625" style="85"/>
    <col min="6" max="6" width="9.42578125" style="85" bestFit="1" customWidth="1"/>
    <col min="7" max="7" width="23.42578125" style="85" customWidth="1"/>
    <col min="8" max="8" width="10" style="85" customWidth="1"/>
    <col min="9" max="9" width="9.85546875" style="85" bestFit="1" customWidth="1"/>
    <col min="10" max="10" width="10.140625" style="85" customWidth="1"/>
    <col min="11" max="11" width="11" style="85" customWidth="1"/>
    <col min="12" max="13" width="10.42578125" style="85" customWidth="1"/>
    <col min="14" max="14" width="11.42578125" style="85" customWidth="1"/>
    <col min="15" max="15" width="5.42578125" style="85" customWidth="1"/>
    <col min="16" max="16" width="6.5703125" style="85" customWidth="1"/>
    <col min="17" max="16384" width="9.140625" style="85"/>
  </cols>
  <sheetData>
    <row r="1" spans="1:17" ht="15" x14ac:dyDescent="0.25">
      <c r="J1" s="554" t="s">
        <v>70</v>
      </c>
      <c r="K1" s="554"/>
      <c r="L1" s="554"/>
      <c r="M1" s="554"/>
      <c r="N1" s="554"/>
      <c r="O1" s="554"/>
      <c r="P1" s="554"/>
    </row>
    <row r="2" spans="1:17" s="177" customFormat="1" ht="15.75" x14ac:dyDescent="0.25">
      <c r="I2" s="586" t="str">
        <f>'НАЧИНАТЬ С ЭТОГО'!B6</f>
        <v>к договору на выполнение СМР №____ от ______ 2026 года</v>
      </c>
      <c r="J2" s="586"/>
      <c r="K2" s="586"/>
      <c r="L2" s="586"/>
      <c r="M2" s="586"/>
      <c r="N2" s="586"/>
      <c r="O2" s="586"/>
      <c r="P2" s="586"/>
      <c r="Q2" s="183"/>
    </row>
    <row r="3" spans="1:17" s="177" customFormat="1" ht="15.75" x14ac:dyDescent="0.25">
      <c r="A3" s="587" t="s">
        <v>71</v>
      </c>
      <c r="B3" s="587"/>
      <c r="C3" s="587"/>
      <c r="D3" s="587"/>
      <c r="E3" s="587"/>
      <c r="F3" s="587"/>
      <c r="G3" s="587"/>
      <c r="H3" s="587"/>
      <c r="I3" s="587"/>
      <c r="J3" s="587"/>
      <c r="K3" s="587"/>
      <c r="L3" s="587"/>
      <c r="M3" s="587"/>
      <c r="N3" s="587"/>
      <c r="O3" s="587"/>
    </row>
    <row r="4" spans="1:17" s="177" customFormat="1" ht="15.75" x14ac:dyDescent="0.25">
      <c r="A4" s="588" t="s">
        <v>72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</row>
    <row r="5" spans="1:17" s="177" customFormat="1" ht="15.75" x14ac:dyDescent="0.25">
      <c r="A5" s="588" t="s">
        <v>251</v>
      </c>
      <c r="B5" s="588"/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88"/>
      <c r="O5" s="588"/>
    </row>
    <row r="6" spans="1:17" s="177" customFormat="1" ht="15.75" x14ac:dyDescent="0.25">
      <c r="A6" s="85"/>
      <c r="B6" s="85"/>
      <c r="C6" s="85"/>
      <c r="D6" s="85"/>
      <c r="E6" s="177" t="s">
        <v>73</v>
      </c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7" s="177" customFormat="1" ht="48" customHeight="1" x14ac:dyDescent="0.25">
      <c r="A7" s="569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B7" s="569"/>
      <c r="C7" s="569"/>
      <c r="D7" s="569"/>
      <c r="E7" s="569"/>
      <c r="F7" s="569"/>
      <c r="G7" s="569"/>
      <c r="H7" s="569"/>
      <c r="I7" s="569"/>
      <c r="J7" s="569"/>
      <c r="K7" s="569"/>
      <c r="L7" s="569"/>
      <c r="M7" s="569"/>
      <c r="N7" s="569"/>
      <c r="O7" s="569"/>
    </row>
    <row r="8" spans="1:17" s="177" customFormat="1" ht="9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</row>
    <row r="9" spans="1:17" ht="51" customHeight="1" x14ac:dyDescent="0.2">
      <c r="A9" s="584" t="s">
        <v>2</v>
      </c>
      <c r="B9" s="584" t="s">
        <v>74</v>
      </c>
      <c r="C9" s="584" t="s">
        <v>75</v>
      </c>
      <c r="D9" s="584"/>
      <c r="E9" s="584" t="s">
        <v>76</v>
      </c>
      <c r="F9" s="584"/>
      <c r="G9" s="584"/>
      <c r="H9" s="584" t="s">
        <v>77</v>
      </c>
      <c r="I9" s="584"/>
      <c r="J9" s="584"/>
      <c r="K9" s="584"/>
      <c r="L9" s="584" t="s">
        <v>78</v>
      </c>
      <c r="M9" s="584"/>
      <c r="N9" s="584" t="s">
        <v>79</v>
      </c>
      <c r="O9" s="584"/>
      <c r="P9" s="584"/>
    </row>
    <row r="10" spans="1:17" ht="42.75" customHeight="1" x14ac:dyDescent="0.2">
      <c r="A10" s="584"/>
      <c r="B10" s="584"/>
      <c r="C10" s="584"/>
      <c r="D10" s="584"/>
      <c r="E10" s="584"/>
      <c r="F10" s="584"/>
      <c r="G10" s="584"/>
      <c r="H10" s="584" t="s">
        <v>80</v>
      </c>
      <c r="I10" s="584"/>
      <c r="J10" s="584" t="s">
        <v>81</v>
      </c>
      <c r="K10" s="584"/>
      <c r="L10" s="584"/>
      <c r="M10" s="584"/>
      <c r="N10" s="584"/>
      <c r="O10" s="584"/>
      <c r="P10" s="584"/>
    </row>
    <row r="11" spans="1:17" ht="31.5" customHeight="1" x14ac:dyDescent="0.2">
      <c r="A11" s="584"/>
      <c r="B11" s="584"/>
      <c r="C11" s="158" t="s">
        <v>82</v>
      </c>
      <c r="D11" s="158" t="s">
        <v>83</v>
      </c>
      <c r="E11" s="158" t="s">
        <v>83</v>
      </c>
      <c r="F11" s="179" t="s">
        <v>84</v>
      </c>
      <c r="G11" s="179" t="s">
        <v>85</v>
      </c>
      <c r="H11" s="158" t="s">
        <v>83</v>
      </c>
      <c r="I11" s="179" t="s">
        <v>86</v>
      </c>
      <c r="J11" s="158" t="s">
        <v>83</v>
      </c>
      <c r="K11" s="179" t="s">
        <v>86</v>
      </c>
      <c r="L11" s="158" t="s">
        <v>83</v>
      </c>
      <c r="M11" s="179" t="s">
        <v>86</v>
      </c>
      <c r="N11" s="158" t="s">
        <v>83</v>
      </c>
      <c r="O11" s="584" t="s">
        <v>86</v>
      </c>
      <c r="P11" s="584"/>
    </row>
    <row r="12" spans="1:17" ht="15.75" x14ac:dyDescent="0.2">
      <c r="A12" s="158">
        <v>1</v>
      </c>
      <c r="B12" s="158">
        <v>2</v>
      </c>
      <c r="C12" s="158">
        <v>3</v>
      </c>
      <c r="D12" s="158">
        <v>4</v>
      </c>
      <c r="E12" s="158">
        <v>5</v>
      </c>
      <c r="F12" s="158">
        <v>6</v>
      </c>
      <c r="G12" s="158">
        <v>7</v>
      </c>
      <c r="H12" s="158">
        <v>8</v>
      </c>
      <c r="I12" s="158">
        <v>9</v>
      </c>
      <c r="J12" s="158">
        <v>10</v>
      </c>
      <c r="K12" s="158">
        <v>11</v>
      </c>
      <c r="L12" s="158">
        <v>12</v>
      </c>
      <c r="M12" s="158">
        <v>13</v>
      </c>
      <c r="N12" s="158">
        <v>14</v>
      </c>
      <c r="O12" s="585">
        <v>15</v>
      </c>
      <c r="P12" s="585"/>
    </row>
    <row r="13" spans="1:17" s="183" customFormat="1" ht="15.75" x14ac:dyDescent="0.2">
      <c r="A13" s="158"/>
      <c r="B13" s="159"/>
      <c r="C13" s="158"/>
      <c r="D13" s="160"/>
      <c r="E13" s="180"/>
      <c r="F13" s="181"/>
      <c r="G13" s="179"/>
      <c r="H13" s="180"/>
      <c r="I13" s="181"/>
      <c r="J13" s="180"/>
      <c r="K13" s="181"/>
      <c r="L13" s="182"/>
      <c r="M13" s="182"/>
      <c r="N13" s="182"/>
      <c r="O13" s="585"/>
      <c r="P13" s="585"/>
    </row>
    <row r="14" spans="1:17" s="183" customFormat="1" ht="15.75" x14ac:dyDescent="0.2">
      <c r="A14" s="158"/>
      <c r="B14" s="159"/>
      <c r="C14" s="158"/>
      <c r="D14" s="160"/>
      <c r="E14" s="180"/>
      <c r="F14" s="181"/>
      <c r="G14" s="179"/>
      <c r="H14" s="180"/>
      <c r="I14" s="181"/>
      <c r="J14" s="180"/>
      <c r="K14" s="181"/>
      <c r="L14" s="182"/>
      <c r="M14" s="182"/>
      <c r="N14" s="182"/>
      <c r="O14" s="585"/>
      <c r="P14" s="585"/>
    </row>
    <row r="15" spans="1:17" ht="1.5" customHeight="1" x14ac:dyDescent="0.25">
      <c r="A15" s="177"/>
      <c r="B15" s="177"/>
      <c r="C15" s="177"/>
      <c r="D15" s="177"/>
      <c r="E15" s="177"/>
      <c r="F15" s="184"/>
      <c r="G15" s="177"/>
      <c r="H15" s="177"/>
      <c r="I15" s="184"/>
      <c r="J15" s="177"/>
      <c r="K15" s="184"/>
      <c r="L15" s="177"/>
      <c r="M15" s="177"/>
      <c r="N15" s="177"/>
      <c r="O15" s="177"/>
    </row>
    <row r="16" spans="1:17" ht="15.75" x14ac:dyDescent="0.25">
      <c r="A16" s="177"/>
      <c r="B16" s="177"/>
      <c r="C16" s="177"/>
      <c r="D16" s="177"/>
      <c r="E16" s="177"/>
      <c r="F16" s="184"/>
      <c r="G16" s="177"/>
      <c r="H16" s="177"/>
      <c r="I16" s="184"/>
      <c r="J16" s="177"/>
      <c r="K16" s="184"/>
      <c r="L16" s="177"/>
      <c r="M16" s="177"/>
      <c r="N16" s="177"/>
      <c r="O16" s="177"/>
    </row>
    <row r="17" spans="1:15" ht="15.75" x14ac:dyDescent="0.25">
      <c r="A17" s="177"/>
      <c r="B17" s="185" t="s">
        <v>87</v>
      </c>
      <c r="C17" s="177"/>
      <c r="D17" s="177"/>
      <c r="E17" s="177"/>
      <c r="F17" s="184"/>
      <c r="G17" s="177"/>
      <c r="H17" s="177"/>
      <c r="I17" s="184"/>
      <c r="J17" s="177"/>
      <c r="K17" s="184"/>
      <c r="L17" s="177"/>
      <c r="M17" s="177"/>
      <c r="N17" s="177"/>
      <c r="O17" s="177"/>
    </row>
    <row r="18" spans="1:15" ht="2.25" customHeight="1" x14ac:dyDescent="0.25">
      <c r="A18" s="177"/>
      <c r="B18" s="185"/>
      <c r="C18" s="177"/>
      <c r="D18" s="177"/>
      <c r="E18" s="177"/>
      <c r="F18" s="184"/>
      <c r="G18" s="177"/>
      <c r="H18" s="177"/>
      <c r="I18" s="184"/>
      <c r="J18" s="177"/>
      <c r="K18" s="184"/>
      <c r="L18" s="177"/>
      <c r="M18" s="177"/>
      <c r="N18" s="177"/>
      <c r="O18" s="177"/>
    </row>
    <row r="19" spans="1:15" s="102" customFormat="1" ht="15.75" x14ac:dyDescent="0.25">
      <c r="B19" s="102" t="s">
        <v>22</v>
      </c>
      <c r="J19" s="102" t="str">
        <f>'[1]НАЧИНАТЬ С ЭТОГО'!B24</f>
        <v>ПОДРЯДЧИК:</v>
      </c>
    </row>
    <row r="20" spans="1:15" s="177" customFormat="1" ht="15.75" x14ac:dyDescent="0.25">
      <c r="B20" s="93" t="str">
        <f>'НАЧИНАТЬ С ЭТОГО'!B9</f>
        <v>Генеральный директор</v>
      </c>
      <c r="J20" s="93" t="str">
        <f>'НАЧИНАТЬ С ЭТОГО'!B17</f>
        <v>Директор</v>
      </c>
    </row>
    <row r="21" spans="1:15" ht="15.75" x14ac:dyDescent="0.25">
      <c r="A21" s="186"/>
      <c r="B21" s="93" t="s">
        <v>40</v>
      </c>
      <c r="J21" s="102" t="str">
        <f>'НАЧИНАТЬ С ЭТОГО'!B18</f>
        <v>_____________________________</v>
      </c>
    </row>
    <row r="22" spans="1:15" s="177" customFormat="1" ht="7.5" customHeight="1" x14ac:dyDescent="0.25">
      <c r="B22" s="93"/>
    </row>
    <row r="23" spans="1:15" s="102" customFormat="1" ht="15.75" x14ac:dyDescent="0.25">
      <c r="B23" s="93" t="str">
        <f>'НАЧИНАТЬ С ЭТОГО'!B12</f>
        <v>__________________ А. О. Козырев</v>
      </c>
      <c r="J23" s="102" t="str">
        <f>'НАЧИНАТЬ С ЭТОГО'!B19</f>
        <v>_____________________</v>
      </c>
    </row>
    <row r="24" spans="1:15" s="177" customFormat="1" ht="15.75" x14ac:dyDescent="0.25">
      <c r="B24" s="178" t="s">
        <v>263</v>
      </c>
      <c r="J24" s="178" t="s">
        <v>263</v>
      </c>
    </row>
    <row r="25" spans="1:15" ht="12.75" customHeight="1" x14ac:dyDescent="0.2"/>
  </sheetData>
  <mergeCells count="19">
    <mergeCell ref="O14:P14"/>
    <mergeCell ref="I2:P2"/>
    <mergeCell ref="J1:P1"/>
    <mergeCell ref="H10:I10"/>
    <mergeCell ref="J10:K10"/>
    <mergeCell ref="A3:O3"/>
    <mergeCell ref="A4:O4"/>
    <mergeCell ref="A5:O5"/>
    <mergeCell ref="A7:O7"/>
    <mergeCell ref="A9:A11"/>
    <mergeCell ref="B9:B11"/>
    <mergeCell ref="C9:D10"/>
    <mergeCell ref="E9:G10"/>
    <mergeCell ref="H9:K9"/>
    <mergeCell ref="L9:M10"/>
    <mergeCell ref="N9:P10"/>
    <mergeCell ref="O11:P11"/>
    <mergeCell ref="O12:P12"/>
    <mergeCell ref="O13:P13"/>
  </mergeCells>
  <printOptions horizontalCentered="1"/>
  <pageMargins left="0.39370078740157483" right="0.19685039370078741" top="0.98425196850393704" bottom="0.59055118110236227" header="0.51181102362204722" footer="0.51181102362204722"/>
  <pageSetup paperSize="9" scale="81" firstPageNumber="0" fitToHeight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Y73"/>
  <sheetViews>
    <sheetView showGridLines="0" view="pageBreakPreview" zoomScale="90" zoomScaleNormal="120" zoomScaleSheetLayoutView="90" workbookViewId="0">
      <selection activeCell="G27" sqref="G27"/>
    </sheetView>
  </sheetViews>
  <sheetFormatPr defaultColWidth="9.140625" defaultRowHeight="12.75" x14ac:dyDescent="0.2"/>
  <cols>
    <col min="1" max="1" width="1.7109375" style="187" customWidth="1"/>
    <col min="2" max="2" width="1.42578125" style="187" customWidth="1"/>
    <col min="3" max="3" width="1.140625" style="187" customWidth="1"/>
    <col min="4" max="5" width="0.85546875" style="187" customWidth="1"/>
    <col min="6" max="6" width="1" style="187" customWidth="1"/>
    <col min="7" max="7" width="1.85546875" style="187" customWidth="1"/>
    <col min="8" max="8" width="1.7109375" style="187" customWidth="1"/>
    <col min="9" max="9" width="1" style="187" customWidth="1"/>
    <col min="10" max="10" width="0.85546875" style="187" customWidth="1"/>
    <col min="11" max="16" width="1.85546875" style="187" customWidth="1"/>
    <col min="17" max="17" width="27.140625" style="187" customWidth="1"/>
    <col min="18" max="18" width="0.85546875" style="187" customWidth="1"/>
    <col min="19" max="19" width="1.42578125" style="187" customWidth="1"/>
    <col min="20" max="20" width="1.7109375" style="187" customWidth="1"/>
    <col min="21" max="21" width="1" style="187" customWidth="1"/>
    <col min="22" max="22" width="0.85546875" style="187" customWidth="1"/>
    <col min="23" max="23" width="1.85546875" style="187" customWidth="1"/>
    <col min="24" max="24" width="1.28515625" style="187" customWidth="1"/>
    <col min="25" max="25" width="1" style="187" customWidth="1"/>
    <col min="26" max="27" width="0.85546875" style="187" customWidth="1"/>
    <col min="28" max="28" width="1" style="187" customWidth="1"/>
    <col min="29" max="29" width="1.5703125" style="187" customWidth="1"/>
    <col min="30" max="30" width="1.85546875" style="187" customWidth="1"/>
    <col min="31" max="31" width="0.85546875" style="187" customWidth="1"/>
    <col min="32" max="33" width="1" style="187" customWidth="1"/>
    <col min="34" max="34" width="0.85546875" style="187" customWidth="1"/>
    <col min="35" max="35" width="1.42578125" style="187" customWidth="1"/>
    <col min="36" max="36" width="1.85546875" style="187" customWidth="1"/>
    <col min="37" max="37" width="1.5703125" style="187" customWidth="1"/>
    <col min="38" max="39" width="1.7109375" style="187" customWidth="1"/>
    <col min="40" max="40" width="1.85546875" style="187" customWidth="1"/>
    <col min="41" max="41" width="0.85546875" style="187" customWidth="1"/>
    <col min="42" max="42" width="1" style="187" customWidth="1"/>
    <col min="43" max="43" width="1.28515625" style="187" customWidth="1"/>
    <col min="44" max="44" width="1.85546875" style="187" customWidth="1"/>
    <col min="45" max="46" width="0.85546875" style="187" customWidth="1"/>
    <col min="47" max="47" width="1.7109375" style="187" customWidth="1"/>
    <col min="48" max="48" width="1.85546875" style="187" customWidth="1"/>
    <col min="49" max="49" width="0.85546875" style="187" customWidth="1"/>
    <col min="50" max="52" width="1.42578125" style="187" customWidth="1"/>
    <col min="53" max="53" width="1" style="187" customWidth="1"/>
    <col min="54" max="54" width="0.85546875" style="187" customWidth="1"/>
    <col min="55" max="55" width="1.42578125" style="187" customWidth="1"/>
    <col min="56" max="56" width="1.28515625" style="187" customWidth="1"/>
    <col min="57" max="58" width="1.5703125" style="187" customWidth="1"/>
    <col min="59" max="59" width="1.85546875" style="187" customWidth="1"/>
    <col min="60" max="60" width="3.85546875" style="187" customWidth="1"/>
    <col min="61" max="61" width="0.85546875" style="187" customWidth="1"/>
    <col min="62" max="62" width="1" style="187" customWidth="1"/>
    <col min="63" max="63" width="1.85546875" style="187" customWidth="1"/>
    <col min="64" max="64" width="1.28515625" style="187" customWidth="1"/>
    <col min="65" max="65" width="1.42578125" style="187" customWidth="1"/>
    <col min="66" max="66" width="1.85546875" style="187" customWidth="1"/>
    <col min="67" max="67" width="1.42578125" style="187" customWidth="1"/>
    <col min="68" max="68" width="1.5703125" style="187" customWidth="1"/>
    <col min="69" max="69" width="1" style="187" customWidth="1"/>
    <col min="70" max="70" width="0.5703125" style="187" customWidth="1"/>
    <col min="71" max="71" width="1.28515625" style="187" customWidth="1"/>
    <col min="72" max="72" width="0.85546875" style="187" customWidth="1"/>
    <col min="73" max="73" width="1.42578125" style="187" customWidth="1"/>
    <col min="74" max="74" width="1.5703125" style="187" customWidth="1"/>
    <col min="75" max="75" width="1.42578125" style="187" customWidth="1"/>
    <col min="76" max="76" width="1.5703125" style="187" customWidth="1"/>
    <col min="77" max="77" width="1" style="187" customWidth="1"/>
    <col min="78" max="78" width="1.5703125" style="187" customWidth="1"/>
    <col min="79" max="79" width="1" style="187" customWidth="1"/>
    <col min="80" max="80" width="1.28515625" style="187" customWidth="1"/>
    <col min="81" max="83" width="1.42578125" style="187" customWidth="1"/>
    <col min="84" max="84" width="1.5703125" style="187" customWidth="1"/>
    <col min="85" max="85" width="1" style="187" customWidth="1"/>
    <col min="86" max="86" width="1.5703125" style="187" customWidth="1"/>
    <col min="87" max="87" width="0.7109375" style="187" customWidth="1"/>
    <col min="88" max="88" width="1.140625" style="187" customWidth="1"/>
    <col min="89" max="89" width="1.28515625" style="187" customWidth="1"/>
    <col min="90" max="90" width="1.42578125" style="187" customWidth="1"/>
    <col min="91" max="91" width="1.7109375" style="187" customWidth="1"/>
    <col min="92" max="92" width="0.5703125" style="187" customWidth="1"/>
    <col min="93" max="93" width="2.28515625" style="187" customWidth="1"/>
    <col min="94" max="95" width="1.85546875" style="187" customWidth="1"/>
    <col min="96" max="96" width="0.85546875" style="187" customWidth="1"/>
    <col min="97" max="97" width="1.28515625" style="187" customWidth="1"/>
    <col min="98" max="99" width="1.85546875" style="187" customWidth="1"/>
    <col min="100" max="100" width="2.28515625" style="187" customWidth="1"/>
    <col min="101" max="101" width="1.85546875" style="187" customWidth="1"/>
    <col min="102" max="102" width="4.28515625" style="187" customWidth="1"/>
    <col min="103" max="103" width="1.85546875" style="187" customWidth="1"/>
    <col min="104" max="16384" width="9.140625" style="187"/>
  </cols>
  <sheetData>
    <row r="1" spans="1:103" x14ac:dyDescent="0.2">
      <c r="BH1" s="433"/>
      <c r="BI1" s="433"/>
      <c r="BJ1" s="433"/>
      <c r="BK1" s="433"/>
      <c r="BL1" s="433"/>
      <c r="BM1" s="433"/>
      <c r="BN1" s="433"/>
      <c r="BO1" s="433"/>
      <c r="BP1" s="433"/>
      <c r="BQ1" s="433"/>
      <c r="BR1" s="433"/>
      <c r="BS1" s="433"/>
      <c r="BT1" s="433"/>
      <c r="BU1" s="589" t="s">
        <v>88</v>
      </c>
      <c r="BV1" s="589"/>
      <c r="BW1" s="589"/>
      <c r="BX1" s="589"/>
      <c r="BY1" s="589"/>
      <c r="BZ1" s="589"/>
      <c r="CA1" s="589"/>
      <c r="CB1" s="589"/>
      <c r="CC1" s="589"/>
      <c r="CD1" s="589"/>
      <c r="CE1" s="589"/>
      <c r="CF1" s="589"/>
      <c r="CG1" s="589"/>
      <c r="CH1" s="589"/>
      <c r="CI1" s="589"/>
      <c r="CJ1" s="589"/>
      <c r="CK1" s="589"/>
      <c r="CL1" s="589"/>
      <c r="CM1" s="589"/>
      <c r="CN1" s="589"/>
      <c r="CO1" s="589"/>
      <c r="CP1" s="589"/>
      <c r="CQ1" s="589"/>
      <c r="CR1" s="589"/>
      <c r="CS1" s="589"/>
      <c r="CT1" s="589"/>
      <c r="CU1" s="589"/>
      <c r="CV1" s="589"/>
      <c r="CW1" s="589"/>
      <c r="CX1" s="589"/>
      <c r="CY1" s="589"/>
    </row>
    <row r="2" spans="1:103" ht="13.5" customHeight="1" x14ac:dyDescent="0.2">
      <c r="BH2" s="589" t="str">
        <f>'НАЧИНАТЬ С ЭТОГО'!B6</f>
        <v>к договору на выполнение СМР №____ от ______ 2026 года</v>
      </c>
      <c r="BI2" s="589"/>
      <c r="BJ2" s="589"/>
      <c r="BK2" s="589"/>
      <c r="BL2" s="589"/>
      <c r="BM2" s="589"/>
      <c r="BN2" s="589"/>
      <c r="BO2" s="589"/>
      <c r="BP2" s="589"/>
      <c r="BQ2" s="589"/>
      <c r="BR2" s="589"/>
      <c r="BS2" s="589"/>
      <c r="BT2" s="589"/>
      <c r="BU2" s="589"/>
      <c r="BV2" s="589"/>
      <c r="BW2" s="589"/>
      <c r="BX2" s="589"/>
      <c r="BY2" s="589"/>
      <c r="BZ2" s="589"/>
      <c r="CA2" s="589"/>
      <c r="CB2" s="589"/>
      <c r="CC2" s="589"/>
      <c r="CD2" s="589"/>
      <c r="CE2" s="589"/>
      <c r="CF2" s="589"/>
      <c r="CG2" s="589"/>
      <c r="CH2" s="589"/>
      <c r="CI2" s="589"/>
      <c r="CJ2" s="589"/>
      <c r="CK2" s="589"/>
      <c r="CL2" s="589"/>
      <c r="CM2" s="589"/>
      <c r="CN2" s="589"/>
      <c r="CO2" s="589"/>
      <c r="CP2" s="589"/>
      <c r="CQ2" s="589"/>
      <c r="CR2" s="589"/>
      <c r="CS2" s="589"/>
      <c r="CT2" s="589"/>
      <c r="CU2" s="589"/>
      <c r="CV2" s="589"/>
      <c r="CW2" s="589"/>
      <c r="CX2" s="589"/>
      <c r="CY2" s="589"/>
    </row>
    <row r="3" spans="1:103" ht="22.5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 t="s">
        <v>89</v>
      </c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</row>
    <row r="4" spans="1:103" x14ac:dyDescent="0.2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 t="s">
        <v>90</v>
      </c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8"/>
      <c r="CY4" s="188"/>
    </row>
    <row r="5" spans="1:103" ht="13.5" thickBot="1" x14ac:dyDescent="0.25">
      <c r="CL5" s="600" t="s">
        <v>91</v>
      </c>
      <c r="CM5" s="601"/>
      <c r="CN5" s="601"/>
      <c r="CO5" s="601"/>
      <c r="CP5" s="601"/>
      <c r="CQ5" s="601"/>
      <c r="CR5" s="601"/>
      <c r="CS5" s="601"/>
      <c r="CT5" s="601"/>
      <c r="CU5" s="601"/>
      <c r="CV5" s="601"/>
      <c r="CW5" s="601"/>
      <c r="CX5" s="601"/>
      <c r="CY5" s="602"/>
    </row>
    <row r="6" spans="1:103" x14ac:dyDescent="0.2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189"/>
      <c r="BY6" s="189"/>
      <c r="BZ6" s="603" t="s">
        <v>92</v>
      </c>
      <c r="CA6" s="603"/>
      <c r="CB6" s="603"/>
      <c r="CC6" s="603"/>
      <c r="CD6" s="603"/>
      <c r="CE6" s="603"/>
      <c r="CF6" s="603"/>
      <c r="CG6" s="603"/>
      <c r="CH6" s="603"/>
      <c r="CI6" s="603"/>
      <c r="CJ6" s="603"/>
      <c r="CK6" s="603"/>
      <c r="CL6" s="604" t="s">
        <v>93</v>
      </c>
      <c r="CM6" s="605"/>
      <c r="CN6" s="605"/>
      <c r="CO6" s="605"/>
      <c r="CP6" s="605"/>
      <c r="CQ6" s="605"/>
      <c r="CR6" s="605"/>
      <c r="CS6" s="605"/>
      <c r="CT6" s="605"/>
      <c r="CU6" s="605"/>
      <c r="CV6" s="605"/>
      <c r="CW6" s="605"/>
      <c r="CX6" s="605"/>
      <c r="CY6" s="606"/>
    </row>
    <row r="7" spans="1:103" x14ac:dyDescent="0.2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592" t="s">
        <v>94</v>
      </c>
      <c r="CM7" s="593"/>
      <c r="CN7" s="593"/>
      <c r="CO7" s="593"/>
      <c r="CP7" s="593"/>
      <c r="CQ7" s="593"/>
      <c r="CR7" s="593"/>
      <c r="CS7" s="593"/>
      <c r="CT7" s="593"/>
      <c r="CU7" s="593"/>
      <c r="CV7" s="593"/>
      <c r="CW7" s="593"/>
      <c r="CX7" s="593"/>
      <c r="CY7" s="594"/>
    </row>
    <row r="8" spans="1:103" x14ac:dyDescent="0.2">
      <c r="A8" s="189"/>
      <c r="B8" s="189"/>
      <c r="C8" s="189" t="s">
        <v>95</v>
      </c>
      <c r="D8" s="189"/>
      <c r="E8" s="189"/>
      <c r="F8" s="189"/>
      <c r="G8" s="189"/>
      <c r="H8" s="189"/>
      <c r="I8" s="189"/>
      <c r="J8" s="189"/>
      <c r="K8" s="189"/>
      <c r="L8" s="191"/>
      <c r="M8" s="191"/>
      <c r="N8" s="191"/>
      <c r="O8" s="191"/>
      <c r="P8" s="191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92"/>
      <c r="BS8" s="192"/>
      <c r="BT8" s="192"/>
      <c r="BU8" s="192"/>
      <c r="BV8" s="192"/>
      <c r="BW8" s="192"/>
      <c r="BX8" s="192"/>
      <c r="BY8" s="192"/>
      <c r="BZ8" s="192"/>
      <c r="CA8" s="192"/>
      <c r="CB8" s="192"/>
      <c r="CC8" s="192"/>
      <c r="CD8" s="192"/>
      <c r="CE8" s="189"/>
      <c r="CF8" s="189"/>
      <c r="CG8" s="189"/>
      <c r="CH8" s="189"/>
      <c r="CI8" s="189"/>
      <c r="CJ8" s="189"/>
      <c r="CK8" s="193" t="s">
        <v>96</v>
      </c>
      <c r="CL8" s="595"/>
      <c r="CM8" s="596"/>
      <c r="CN8" s="596"/>
      <c r="CO8" s="596"/>
      <c r="CP8" s="596"/>
      <c r="CQ8" s="596"/>
      <c r="CR8" s="596"/>
      <c r="CS8" s="596"/>
      <c r="CT8" s="596"/>
      <c r="CU8" s="596"/>
      <c r="CV8" s="596"/>
      <c r="CW8" s="596"/>
      <c r="CX8" s="596"/>
      <c r="CY8" s="597"/>
    </row>
    <row r="9" spans="1:103" x14ac:dyDescent="0.2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590" t="s">
        <v>97</v>
      </c>
      <c r="M9" s="590"/>
      <c r="N9" s="590"/>
      <c r="O9" s="590"/>
      <c r="P9" s="590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1"/>
      <c r="AE9" s="591"/>
      <c r="AF9" s="591"/>
      <c r="AG9" s="591"/>
      <c r="AH9" s="591"/>
      <c r="AI9" s="591"/>
      <c r="AJ9" s="591"/>
      <c r="AK9" s="591"/>
      <c r="AL9" s="591"/>
      <c r="AM9" s="591"/>
      <c r="AN9" s="591"/>
      <c r="AO9" s="591"/>
      <c r="AP9" s="591"/>
      <c r="AQ9" s="591"/>
      <c r="AR9" s="591"/>
      <c r="AS9" s="591"/>
      <c r="AT9" s="591"/>
      <c r="AU9" s="591"/>
      <c r="AV9" s="591"/>
      <c r="AW9" s="591"/>
      <c r="AX9" s="591"/>
      <c r="AY9" s="591"/>
      <c r="AZ9" s="591"/>
      <c r="BA9" s="591"/>
      <c r="BB9" s="591"/>
      <c r="BC9" s="591"/>
      <c r="BD9" s="591"/>
      <c r="BE9" s="591"/>
      <c r="BF9" s="591"/>
      <c r="BG9" s="591"/>
      <c r="BH9" s="591"/>
      <c r="BI9" s="591"/>
      <c r="BJ9" s="591"/>
      <c r="BK9" s="591"/>
      <c r="BL9" s="591"/>
      <c r="BM9" s="591"/>
      <c r="BN9" s="591"/>
      <c r="BO9" s="591"/>
      <c r="BP9" s="591"/>
      <c r="BQ9" s="591"/>
      <c r="BR9" s="591"/>
      <c r="BS9" s="591"/>
      <c r="BT9" s="591"/>
      <c r="BU9" s="591"/>
      <c r="BV9" s="591"/>
      <c r="BW9" s="591"/>
      <c r="BX9" s="591"/>
      <c r="BY9" s="591"/>
      <c r="BZ9" s="591"/>
      <c r="CA9" s="591"/>
      <c r="CB9" s="591"/>
      <c r="CC9" s="591"/>
      <c r="CD9" s="591"/>
      <c r="CE9" s="190"/>
      <c r="CF9" s="190"/>
      <c r="CG9" s="190"/>
      <c r="CH9" s="190"/>
      <c r="CI9" s="190"/>
      <c r="CJ9" s="190"/>
      <c r="CK9" s="190"/>
      <c r="CL9" s="592"/>
      <c r="CM9" s="593"/>
      <c r="CN9" s="593"/>
      <c r="CO9" s="593"/>
      <c r="CP9" s="593"/>
      <c r="CQ9" s="593"/>
      <c r="CR9" s="593"/>
      <c r="CS9" s="593"/>
      <c r="CT9" s="593"/>
      <c r="CU9" s="593"/>
      <c r="CV9" s="593"/>
      <c r="CW9" s="593"/>
      <c r="CX9" s="593"/>
      <c r="CY9" s="594"/>
    </row>
    <row r="10" spans="1:103" x14ac:dyDescent="0.2">
      <c r="A10" s="194"/>
      <c r="B10" s="194"/>
      <c r="C10" s="194" t="s">
        <v>98</v>
      </c>
      <c r="D10" s="194"/>
      <c r="E10" s="194"/>
      <c r="F10" s="194"/>
      <c r="G10" s="194"/>
      <c r="H10" s="194"/>
      <c r="I10" s="194"/>
      <c r="J10" s="194"/>
      <c r="K10" s="194"/>
      <c r="L10" s="191"/>
      <c r="M10" s="189"/>
      <c r="N10" s="189"/>
      <c r="O10" s="189"/>
      <c r="P10" s="189"/>
      <c r="Q10" s="189" t="str">
        <f>'НАЧИНАТЬ С ЭТОГО'!B18</f>
        <v>_____________________________</v>
      </c>
      <c r="R10" s="189"/>
      <c r="S10" s="607"/>
      <c r="T10" s="607"/>
      <c r="U10" s="607"/>
      <c r="V10" s="607"/>
      <c r="W10" s="607"/>
      <c r="X10" s="607"/>
      <c r="Y10" s="607"/>
      <c r="Z10" s="607"/>
      <c r="AA10" s="607"/>
      <c r="AB10" s="607"/>
      <c r="AC10" s="607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195"/>
      <c r="BS10" s="195"/>
      <c r="BT10" s="195"/>
      <c r="BU10" s="195"/>
      <c r="BV10" s="195"/>
      <c r="BW10" s="195"/>
      <c r="BX10" s="195"/>
      <c r="BY10" s="195"/>
      <c r="BZ10" s="195"/>
      <c r="CA10" s="195"/>
      <c r="CB10" s="195"/>
      <c r="CC10" s="195"/>
      <c r="CD10" s="195"/>
      <c r="CE10" s="194" t="s">
        <v>96</v>
      </c>
      <c r="CF10" s="194"/>
      <c r="CG10" s="194"/>
      <c r="CH10" s="194"/>
      <c r="CI10" s="194"/>
      <c r="CJ10" s="194"/>
      <c r="CK10" s="194"/>
      <c r="CL10" s="595"/>
      <c r="CM10" s="596"/>
      <c r="CN10" s="596"/>
      <c r="CO10" s="596"/>
      <c r="CP10" s="596"/>
      <c r="CQ10" s="596"/>
      <c r="CR10" s="596"/>
      <c r="CS10" s="596"/>
      <c r="CT10" s="596"/>
      <c r="CU10" s="596"/>
      <c r="CV10" s="596"/>
      <c r="CW10" s="596"/>
      <c r="CX10" s="596"/>
      <c r="CY10" s="597"/>
    </row>
    <row r="11" spans="1:103" x14ac:dyDescent="0.2">
      <c r="A11" s="19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590" t="s">
        <v>97</v>
      </c>
      <c r="M11" s="590"/>
      <c r="N11" s="590"/>
      <c r="O11" s="590"/>
      <c r="P11" s="590"/>
      <c r="Q11" s="590"/>
      <c r="R11" s="590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  <c r="AC11" s="591"/>
      <c r="AD11" s="591"/>
      <c r="AE11" s="591"/>
      <c r="AF11" s="591"/>
      <c r="AG11" s="591"/>
      <c r="AH11" s="591"/>
      <c r="AI11" s="591"/>
      <c r="AJ11" s="591"/>
      <c r="AK11" s="591"/>
      <c r="AL11" s="591"/>
      <c r="AM11" s="591"/>
      <c r="AN11" s="591"/>
      <c r="AO11" s="591"/>
      <c r="AP11" s="591"/>
      <c r="AQ11" s="591"/>
      <c r="AR11" s="591"/>
      <c r="AS11" s="591"/>
      <c r="AT11" s="591"/>
      <c r="AU11" s="591"/>
      <c r="AV11" s="591"/>
      <c r="AW11" s="591"/>
      <c r="AX11" s="591"/>
      <c r="AY11" s="591"/>
      <c r="AZ11" s="591"/>
      <c r="BA11" s="591"/>
      <c r="BB11" s="591"/>
      <c r="BC11" s="591"/>
      <c r="BD11" s="591"/>
      <c r="BE11" s="591"/>
      <c r="BF11" s="591"/>
      <c r="BG11" s="591"/>
      <c r="BH11" s="591"/>
      <c r="BI11" s="591"/>
      <c r="BJ11" s="591"/>
      <c r="BK11" s="591"/>
      <c r="BL11" s="591"/>
      <c r="BM11" s="591"/>
      <c r="BN11" s="591"/>
      <c r="BO11" s="591"/>
      <c r="BP11" s="591"/>
      <c r="BQ11" s="591"/>
      <c r="BR11" s="591"/>
      <c r="BS11" s="591"/>
      <c r="BT11" s="591"/>
      <c r="BU11" s="591"/>
      <c r="BV11" s="591"/>
      <c r="BW11" s="591"/>
      <c r="BX11" s="591"/>
      <c r="BY11" s="591"/>
      <c r="BZ11" s="591"/>
      <c r="CA11" s="591"/>
      <c r="CB11" s="591"/>
      <c r="CC11" s="591"/>
      <c r="CD11" s="591"/>
      <c r="CE11" s="190"/>
      <c r="CF11" s="190"/>
      <c r="CG11" s="190"/>
      <c r="CH11" s="190"/>
      <c r="CI11" s="190"/>
      <c r="CJ11" s="190"/>
      <c r="CK11" s="190"/>
      <c r="CL11" s="592"/>
      <c r="CM11" s="593"/>
      <c r="CN11" s="593"/>
      <c r="CO11" s="593"/>
      <c r="CP11" s="593"/>
      <c r="CQ11" s="593"/>
      <c r="CR11" s="593"/>
      <c r="CS11" s="593"/>
      <c r="CT11" s="593"/>
      <c r="CU11" s="593"/>
      <c r="CV11" s="593"/>
      <c r="CW11" s="593"/>
      <c r="CX11" s="593"/>
      <c r="CY11" s="594"/>
    </row>
    <row r="12" spans="1:103" ht="48" customHeight="1" x14ac:dyDescent="0.2">
      <c r="A12" s="189"/>
      <c r="B12" s="189"/>
      <c r="C12" s="189" t="s">
        <v>99</v>
      </c>
      <c r="D12" s="189"/>
      <c r="E12" s="189"/>
      <c r="F12" s="189"/>
      <c r="G12" s="189"/>
      <c r="H12" s="189"/>
      <c r="I12" s="189"/>
      <c r="J12" s="189"/>
      <c r="K12" s="189"/>
      <c r="L12" s="598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M12" s="598"/>
      <c r="N12" s="598"/>
      <c r="O12" s="598"/>
      <c r="P12" s="598"/>
      <c r="Q12" s="598"/>
      <c r="R12" s="598"/>
      <c r="S12" s="598"/>
      <c r="T12" s="598"/>
      <c r="U12" s="598"/>
      <c r="V12" s="598"/>
      <c r="W12" s="598"/>
      <c r="X12" s="598"/>
      <c r="Y12" s="598"/>
      <c r="Z12" s="598"/>
      <c r="AA12" s="598"/>
      <c r="AB12" s="598"/>
      <c r="AC12" s="598"/>
      <c r="AD12" s="598"/>
      <c r="AE12" s="598"/>
      <c r="AF12" s="598"/>
      <c r="AG12" s="598"/>
      <c r="AH12" s="598"/>
      <c r="AI12" s="598"/>
      <c r="AJ12" s="598"/>
      <c r="AK12" s="598"/>
      <c r="AL12" s="598"/>
      <c r="AM12" s="598"/>
      <c r="AN12" s="598"/>
      <c r="AO12" s="598"/>
      <c r="AP12" s="598"/>
      <c r="AQ12" s="598"/>
      <c r="AR12" s="598"/>
      <c r="AS12" s="598"/>
      <c r="AT12" s="598"/>
      <c r="AU12" s="598"/>
      <c r="AV12" s="598"/>
      <c r="AW12" s="598"/>
      <c r="AX12" s="598"/>
      <c r="AY12" s="598"/>
      <c r="AZ12" s="598"/>
      <c r="BA12" s="598"/>
      <c r="BB12" s="598"/>
      <c r="BC12" s="598"/>
      <c r="BD12" s="598"/>
      <c r="BE12" s="598"/>
      <c r="BF12" s="598"/>
      <c r="BG12" s="598"/>
      <c r="BH12" s="598"/>
      <c r="BI12" s="598"/>
      <c r="BJ12" s="598"/>
      <c r="BK12" s="598"/>
      <c r="BL12" s="598"/>
      <c r="BM12" s="598"/>
      <c r="BN12" s="598"/>
      <c r="BO12" s="598"/>
      <c r="BP12" s="598"/>
      <c r="BQ12" s="598"/>
      <c r="BR12" s="598"/>
      <c r="BS12" s="598"/>
      <c r="BT12" s="598"/>
      <c r="BU12" s="598"/>
      <c r="BV12" s="598"/>
      <c r="BW12" s="598"/>
      <c r="BX12" s="598"/>
      <c r="BY12" s="598"/>
      <c r="BZ12" s="598"/>
      <c r="CA12" s="598"/>
      <c r="CB12" s="598"/>
      <c r="CC12" s="598"/>
      <c r="CD12" s="598"/>
      <c r="CE12" s="598"/>
      <c r="CF12" s="598"/>
      <c r="CG12" s="598"/>
      <c r="CH12" s="598"/>
      <c r="CI12" s="598"/>
      <c r="CJ12" s="598"/>
      <c r="CK12" s="599"/>
      <c r="CL12" s="595"/>
      <c r="CM12" s="596"/>
      <c r="CN12" s="596"/>
      <c r="CO12" s="596"/>
      <c r="CP12" s="596"/>
      <c r="CQ12" s="596"/>
      <c r="CR12" s="596"/>
      <c r="CS12" s="596"/>
      <c r="CT12" s="596"/>
      <c r="CU12" s="596"/>
      <c r="CV12" s="596"/>
      <c r="CW12" s="596"/>
      <c r="CX12" s="596"/>
      <c r="CY12" s="597"/>
    </row>
    <row r="13" spans="1:103" ht="21" customHeight="1" x14ac:dyDescent="0.2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591" t="s">
        <v>100</v>
      </c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  <c r="AC13" s="591"/>
      <c r="AD13" s="591"/>
      <c r="AE13" s="591"/>
      <c r="AF13" s="591"/>
      <c r="AG13" s="591"/>
      <c r="AH13" s="591"/>
      <c r="AI13" s="591"/>
      <c r="AJ13" s="591"/>
      <c r="AK13" s="591"/>
      <c r="AL13" s="591"/>
      <c r="AM13" s="591"/>
      <c r="AN13" s="591"/>
      <c r="AO13" s="591"/>
      <c r="AP13" s="591"/>
      <c r="AQ13" s="591"/>
      <c r="AR13" s="591"/>
      <c r="AS13" s="591"/>
      <c r="AT13" s="591"/>
      <c r="AU13" s="591"/>
      <c r="AV13" s="591"/>
      <c r="AW13" s="591"/>
      <c r="AX13" s="591"/>
      <c r="AY13" s="591"/>
      <c r="AZ13" s="591"/>
      <c r="BA13" s="591"/>
      <c r="BB13" s="591"/>
      <c r="BC13" s="591"/>
      <c r="BD13" s="591"/>
      <c r="BE13" s="591"/>
      <c r="BF13" s="591"/>
      <c r="BG13" s="591"/>
      <c r="BH13" s="591"/>
      <c r="BI13" s="591"/>
      <c r="BJ13" s="591"/>
      <c r="BK13" s="591"/>
      <c r="BL13" s="591"/>
      <c r="BM13" s="591"/>
      <c r="BN13" s="591"/>
      <c r="BO13" s="591"/>
      <c r="BP13" s="591"/>
      <c r="BQ13" s="591"/>
      <c r="BR13" s="591"/>
      <c r="BS13" s="591"/>
      <c r="BT13" s="591"/>
      <c r="BU13" s="591"/>
      <c r="BV13" s="591"/>
      <c r="BW13" s="591"/>
      <c r="BX13" s="591"/>
      <c r="BY13" s="591"/>
      <c r="BZ13" s="591"/>
      <c r="CA13" s="591"/>
      <c r="CB13" s="591"/>
      <c r="CC13" s="591"/>
      <c r="CD13" s="591"/>
      <c r="CE13" s="196"/>
      <c r="CF13" s="196"/>
      <c r="CG13" s="196"/>
      <c r="CH13" s="196"/>
      <c r="CI13" s="196"/>
      <c r="CJ13" s="196"/>
      <c r="CK13" s="197"/>
      <c r="CL13" s="592"/>
      <c r="CM13" s="593"/>
      <c r="CN13" s="593"/>
      <c r="CO13" s="593"/>
      <c r="CP13" s="593"/>
      <c r="CQ13" s="593"/>
      <c r="CR13" s="593"/>
      <c r="CS13" s="593"/>
      <c r="CT13" s="593"/>
      <c r="CU13" s="593"/>
      <c r="CV13" s="593"/>
      <c r="CW13" s="593"/>
      <c r="CX13" s="593"/>
      <c r="CY13" s="594"/>
    </row>
    <row r="14" spans="1:103" ht="55.5" customHeight="1" x14ac:dyDescent="0.2">
      <c r="A14" s="189"/>
      <c r="B14" s="189"/>
      <c r="C14" s="189" t="s">
        <v>101</v>
      </c>
      <c r="D14" s="189"/>
      <c r="E14" s="189"/>
      <c r="F14" s="189"/>
      <c r="G14" s="189"/>
      <c r="H14" s="189"/>
      <c r="I14" s="189"/>
      <c r="J14" s="189"/>
      <c r="K14" s="189"/>
      <c r="L14" s="598" t="str">
        <f>'НАЧИНАТЬ С ЭТОГО'!B4</f>
        <v xml:space="preserve">"Реконструкция части КЛ 10 кВ от РП-1 до ТП-44, мкр. Суворовский, г. Ростов-на-Дону" (Идентификационный номер инвестиционного проекта Р_60_1142311005693_010)  </v>
      </c>
      <c r="M14" s="598"/>
      <c r="N14" s="598"/>
      <c r="O14" s="598"/>
      <c r="P14" s="598"/>
      <c r="Q14" s="598"/>
      <c r="R14" s="598"/>
      <c r="S14" s="598"/>
      <c r="T14" s="598"/>
      <c r="U14" s="598"/>
      <c r="V14" s="598"/>
      <c r="W14" s="598"/>
      <c r="X14" s="598"/>
      <c r="Y14" s="598"/>
      <c r="Z14" s="598"/>
      <c r="AA14" s="598"/>
      <c r="AB14" s="598"/>
      <c r="AC14" s="598"/>
      <c r="AD14" s="598"/>
      <c r="AE14" s="598"/>
      <c r="AF14" s="598"/>
      <c r="AG14" s="598"/>
      <c r="AH14" s="598"/>
      <c r="AI14" s="598"/>
      <c r="AJ14" s="598"/>
      <c r="AK14" s="598"/>
      <c r="AL14" s="598"/>
      <c r="AM14" s="598"/>
      <c r="AN14" s="598"/>
      <c r="AO14" s="598"/>
      <c r="AP14" s="598"/>
      <c r="AQ14" s="598"/>
      <c r="AR14" s="598"/>
      <c r="AS14" s="598"/>
      <c r="AT14" s="598"/>
      <c r="AU14" s="598"/>
      <c r="AV14" s="598"/>
      <c r="AW14" s="598"/>
      <c r="AX14" s="598"/>
      <c r="AY14" s="598"/>
      <c r="AZ14" s="598"/>
      <c r="BA14" s="598"/>
      <c r="BB14" s="598"/>
      <c r="BC14" s="598"/>
      <c r="BD14" s="598"/>
      <c r="BE14" s="598"/>
      <c r="BF14" s="598"/>
      <c r="BG14" s="598"/>
      <c r="BH14" s="598"/>
      <c r="BI14" s="598"/>
      <c r="BJ14" s="598"/>
      <c r="BK14" s="598"/>
      <c r="BL14" s="598"/>
      <c r="BM14" s="598"/>
      <c r="BN14" s="598"/>
      <c r="BO14" s="598"/>
      <c r="BP14" s="598"/>
      <c r="BQ14" s="598"/>
      <c r="BR14" s="598"/>
      <c r="BS14" s="598"/>
      <c r="BT14" s="598"/>
      <c r="BU14" s="598"/>
      <c r="BV14" s="598"/>
      <c r="BW14" s="598"/>
      <c r="BX14" s="598"/>
      <c r="BY14" s="598"/>
      <c r="BZ14" s="598"/>
      <c r="CA14" s="598"/>
      <c r="CB14" s="598"/>
      <c r="CC14" s="598"/>
      <c r="CD14" s="598"/>
      <c r="CE14" s="598"/>
      <c r="CF14" s="598"/>
      <c r="CG14" s="598"/>
      <c r="CH14" s="598"/>
      <c r="CI14" s="598"/>
      <c r="CJ14" s="598"/>
      <c r="CK14" s="599"/>
      <c r="CL14" s="595"/>
      <c r="CM14" s="596"/>
      <c r="CN14" s="596"/>
      <c r="CO14" s="596"/>
      <c r="CP14" s="596"/>
      <c r="CQ14" s="596"/>
      <c r="CR14" s="596"/>
      <c r="CS14" s="596"/>
      <c r="CT14" s="596"/>
      <c r="CU14" s="596"/>
      <c r="CV14" s="596"/>
      <c r="CW14" s="596"/>
      <c r="CX14" s="596"/>
      <c r="CY14" s="597"/>
    </row>
    <row r="15" spans="1:10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R15" s="196"/>
      <c r="T15" s="196"/>
      <c r="U15" s="196"/>
      <c r="V15" s="196"/>
      <c r="W15" s="591" t="s">
        <v>102</v>
      </c>
      <c r="X15" s="591"/>
      <c r="Y15" s="591"/>
      <c r="Z15" s="591"/>
      <c r="AA15" s="591"/>
      <c r="AB15" s="591"/>
      <c r="AC15" s="591"/>
      <c r="AD15" s="591"/>
      <c r="AE15" s="591"/>
      <c r="AF15" s="591"/>
      <c r="AG15" s="591"/>
      <c r="AH15" s="591"/>
      <c r="AI15" s="591"/>
      <c r="AJ15" s="591"/>
      <c r="AK15" s="591"/>
      <c r="AL15" s="591"/>
      <c r="AM15" s="591"/>
      <c r="AN15" s="591"/>
      <c r="AO15" s="591"/>
      <c r="AP15" s="591"/>
      <c r="AQ15" s="591"/>
      <c r="AR15" s="591"/>
      <c r="AS15" s="591"/>
      <c r="AT15" s="591"/>
      <c r="AU15" s="591"/>
      <c r="AV15" s="591"/>
      <c r="AW15" s="591"/>
      <c r="AX15" s="591"/>
      <c r="AY15" s="591"/>
      <c r="AZ15" s="591"/>
      <c r="BA15" s="591"/>
      <c r="BB15" s="591"/>
      <c r="BC15" s="591"/>
      <c r="BD15" s="591"/>
      <c r="BE15" s="591"/>
      <c r="BF15" s="591"/>
      <c r="BG15" s="591"/>
      <c r="BH15" s="591"/>
      <c r="BI15" s="591"/>
      <c r="BJ15" s="591"/>
      <c r="BK15" s="591"/>
      <c r="BL15" s="591"/>
      <c r="BM15" s="591"/>
      <c r="BN15" s="591"/>
      <c r="BO15" s="591"/>
      <c r="BP15" s="591"/>
      <c r="BQ15" s="591"/>
      <c r="BR15" s="591"/>
      <c r="BS15" s="608" t="s">
        <v>103</v>
      </c>
      <c r="BT15" s="608"/>
      <c r="BU15" s="608"/>
      <c r="BV15" s="608"/>
      <c r="BW15" s="608"/>
      <c r="BX15" s="608"/>
      <c r="BY15" s="608"/>
      <c r="BZ15" s="608"/>
      <c r="CA15" s="608"/>
      <c r="CB15" s="608"/>
      <c r="CC15" s="608"/>
      <c r="CD15" s="608"/>
      <c r="CE15" s="608"/>
      <c r="CF15" s="608"/>
      <c r="CG15" s="608"/>
      <c r="CH15" s="608"/>
      <c r="CI15" s="608"/>
      <c r="CJ15" s="608"/>
      <c r="CK15" s="608"/>
      <c r="CL15" s="609"/>
      <c r="CM15" s="610"/>
      <c r="CN15" s="610"/>
      <c r="CO15" s="610"/>
      <c r="CP15" s="610"/>
      <c r="CQ15" s="610"/>
      <c r="CR15" s="610"/>
      <c r="CS15" s="610"/>
      <c r="CT15" s="610"/>
      <c r="CU15" s="610"/>
      <c r="CV15" s="610"/>
      <c r="CW15" s="610"/>
      <c r="CX15" s="610"/>
      <c r="CY15" s="611"/>
    </row>
    <row r="16" spans="1:103" x14ac:dyDescent="0.2">
      <c r="BS16" s="603"/>
      <c r="BT16" s="603"/>
      <c r="BU16" s="603"/>
      <c r="BV16" s="603"/>
      <c r="BW16" s="603"/>
      <c r="BX16" s="603"/>
      <c r="BY16" s="603"/>
      <c r="BZ16" s="603"/>
      <c r="CA16" s="603"/>
      <c r="CB16" s="603"/>
      <c r="CC16" s="603"/>
      <c r="CD16" s="603"/>
      <c r="CE16" s="603"/>
      <c r="CF16" s="603"/>
      <c r="CG16" s="603"/>
      <c r="CH16" s="603"/>
      <c r="CI16" s="603"/>
      <c r="CJ16" s="603"/>
      <c r="CK16" s="603"/>
      <c r="CL16" s="612"/>
      <c r="CM16" s="613"/>
      <c r="CN16" s="613"/>
      <c r="CO16" s="613"/>
      <c r="CP16" s="613"/>
      <c r="CQ16" s="613"/>
      <c r="CR16" s="613"/>
      <c r="CS16" s="613"/>
      <c r="CT16" s="613"/>
      <c r="CU16" s="613"/>
      <c r="CV16" s="613"/>
      <c r="CW16" s="613"/>
      <c r="CX16" s="613"/>
      <c r="CY16" s="614"/>
    </row>
    <row r="17" spans="1:103" x14ac:dyDescent="0.2">
      <c r="A17" s="189"/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 t="s">
        <v>104</v>
      </c>
      <c r="CF17" s="615" t="s">
        <v>105</v>
      </c>
      <c r="CG17" s="615"/>
      <c r="CH17" s="615"/>
      <c r="CI17" s="615"/>
      <c r="CJ17" s="615"/>
      <c r="CK17" s="616"/>
      <c r="CL17" s="617" t="s">
        <v>157</v>
      </c>
      <c r="CM17" s="618"/>
      <c r="CN17" s="618"/>
      <c r="CO17" s="618"/>
      <c r="CP17" s="618"/>
      <c r="CQ17" s="618"/>
      <c r="CR17" s="618"/>
      <c r="CS17" s="618"/>
      <c r="CT17" s="618"/>
      <c r="CU17" s="618"/>
      <c r="CV17" s="618"/>
      <c r="CW17" s="618"/>
      <c r="CX17" s="618"/>
      <c r="CY17" s="619"/>
    </row>
    <row r="18" spans="1:103" x14ac:dyDescent="0.2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89"/>
      <c r="BS18" s="189"/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615" t="s">
        <v>106</v>
      </c>
      <c r="CG18" s="615"/>
      <c r="CH18" s="615"/>
      <c r="CI18" s="615"/>
      <c r="CJ18" s="615"/>
      <c r="CK18" s="616"/>
      <c r="CL18" s="617"/>
      <c r="CM18" s="618"/>
      <c r="CN18" s="618"/>
      <c r="CO18" s="618"/>
      <c r="CP18" s="618"/>
      <c r="CQ18" s="620"/>
      <c r="CR18" s="620"/>
      <c r="CS18" s="620"/>
      <c r="CT18" s="620"/>
      <c r="CU18" s="620"/>
      <c r="CV18" s="618" t="s">
        <v>256</v>
      </c>
      <c r="CW18" s="618"/>
      <c r="CX18" s="618"/>
      <c r="CY18" s="619"/>
    </row>
    <row r="19" spans="1:103" ht="13.5" thickBot="1" x14ac:dyDescent="0.25">
      <c r="A19" s="189"/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603" t="s">
        <v>107</v>
      </c>
      <c r="CC19" s="603"/>
      <c r="CD19" s="603"/>
      <c r="CE19" s="603"/>
      <c r="CF19" s="603"/>
      <c r="CG19" s="603"/>
      <c r="CH19" s="603"/>
      <c r="CI19" s="603"/>
      <c r="CJ19" s="603"/>
      <c r="CK19" s="603"/>
      <c r="CL19" s="623"/>
      <c r="CM19" s="624"/>
      <c r="CN19" s="624"/>
      <c r="CO19" s="624"/>
      <c r="CP19" s="624"/>
      <c r="CQ19" s="624"/>
      <c r="CR19" s="624"/>
      <c r="CS19" s="624"/>
      <c r="CT19" s="624"/>
      <c r="CU19" s="624"/>
      <c r="CV19" s="624"/>
      <c r="CW19" s="624"/>
      <c r="CX19" s="624"/>
      <c r="CY19" s="625"/>
    </row>
    <row r="20" spans="1:103" ht="15" x14ac:dyDescent="0.25">
      <c r="A20" s="198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  <c r="BS20" s="198"/>
      <c r="BT20" s="198"/>
      <c r="BU20" s="198"/>
      <c r="BV20" s="198"/>
      <c r="BW20" s="198"/>
      <c r="BX20" s="198"/>
      <c r="BY20" s="198"/>
      <c r="BZ20" s="198"/>
      <c r="CA20" s="198"/>
      <c r="CB20" s="198"/>
      <c r="CC20" s="198"/>
      <c r="CD20" s="198"/>
      <c r="CE20" s="198"/>
      <c r="CF20" s="198"/>
      <c r="CG20" s="198"/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198"/>
      <c r="CY20" s="198"/>
    </row>
    <row r="21" spans="1:103" ht="15" x14ac:dyDescent="0.25">
      <c r="A21" s="198"/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198"/>
      <c r="BX21" s="198"/>
      <c r="BY21" s="198"/>
      <c r="BZ21" s="198"/>
      <c r="CA21" s="198"/>
      <c r="CB21" s="198"/>
      <c r="CC21" s="198"/>
      <c r="CD21" s="198"/>
      <c r="CE21" s="198"/>
      <c r="CF21" s="198"/>
      <c r="CG21" s="198"/>
      <c r="CH21" s="198"/>
      <c r="CI21" s="198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98"/>
      <c r="CW21" s="198"/>
      <c r="CX21" s="198"/>
      <c r="CY21" s="198"/>
    </row>
    <row r="22" spans="1:103" ht="23.25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9" t="s">
        <v>108</v>
      </c>
      <c r="AU22" s="199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8"/>
      <c r="BT22" s="198"/>
      <c r="BU22" s="198"/>
      <c r="BV22" s="198"/>
      <c r="BW22" s="198"/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98"/>
      <c r="CI22" s="198"/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198"/>
      <c r="CV22" s="198"/>
      <c r="CW22" s="198"/>
      <c r="CX22" s="198"/>
      <c r="CY22" s="198"/>
    </row>
    <row r="23" spans="1:103" ht="20.25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200" t="s">
        <v>109</v>
      </c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98"/>
      <c r="BK23" s="198"/>
      <c r="BL23" s="198"/>
      <c r="BM23" s="198"/>
      <c r="BN23" s="198"/>
      <c r="BO23" s="198"/>
      <c r="BP23" s="198"/>
      <c r="BQ23" s="198"/>
      <c r="BR23" s="198"/>
      <c r="BS23" s="198"/>
      <c r="BT23" s="198"/>
      <c r="BU23" s="198"/>
      <c r="BV23" s="198"/>
      <c r="BW23" s="198"/>
      <c r="BX23" s="198"/>
      <c r="BY23" s="198"/>
      <c r="BZ23" s="198"/>
      <c r="CA23" s="198"/>
      <c r="CB23" s="198"/>
      <c r="CC23" s="198"/>
      <c r="CD23" s="198"/>
      <c r="CE23" s="198"/>
      <c r="CF23" s="198"/>
      <c r="CG23" s="198"/>
      <c r="CH23" s="198"/>
      <c r="CI23" s="198"/>
      <c r="CJ23" s="198"/>
      <c r="CK23" s="198"/>
      <c r="CL23" s="198"/>
      <c r="CM23" s="198"/>
      <c r="CN23" s="198"/>
      <c r="CO23" s="198"/>
      <c r="CP23" s="198"/>
      <c r="CQ23" s="198"/>
      <c r="CR23" s="198"/>
      <c r="CS23" s="198"/>
      <c r="CT23" s="198"/>
      <c r="CU23" s="198"/>
      <c r="CV23" s="198"/>
      <c r="CW23" s="198"/>
      <c r="CX23" s="198"/>
      <c r="CY23" s="198"/>
    </row>
    <row r="24" spans="1:103" ht="15" x14ac:dyDescent="0.25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  <c r="BS24" s="198"/>
      <c r="BT24" s="198"/>
      <c r="BU24" s="198"/>
      <c r="BV24" s="198"/>
      <c r="BW24" s="198"/>
      <c r="BX24" s="198"/>
      <c r="BY24" s="198"/>
      <c r="BZ24" s="198"/>
      <c r="CA24" s="198"/>
      <c r="CB24" s="198"/>
      <c r="CC24" s="198"/>
      <c r="CD24" s="198"/>
      <c r="CE24" s="198"/>
      <c r="CF24" s="198"/>
      <c r="CG24" s="198"/>
      <c r="CH24" s="198"/>
      <c r="CI24" s="198"/>
      <c r="CJ24" s="198"/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98"/>
      <c r="CW24" s="198"/>
      <c r="CX24" s="198"/>
      <c r="CY24" s="198"/>
    </row>
    <row r="25" spans="1:103" x14ac:dyDescent="0.2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201"/>
      <c r="AR25" s="201" t="s">
        <v>110</v>
      </c>
      <c r="AS25" s="626" t="s">
        <v>154</v>
      </c>
      <c r="AT25" s="626"/>
      <c r="AU25" s="626"/>
      <c r="AV25" s="626"/>
      <c r="AW25" s="626"/>
      <c r="AX25" s="626"/>
      <c r="AY25" s="626"/>
      <c r="AZ25" s="626"/>
      <c r="BA25" s="626"/>
      <c r="BB25" s="626"/>
      <c r="BC25" s="626"/>
      <c r="BD25" s="626"/>
      <c r="BE25" s="626"/>
      <c r="BF25" s="626"/>
      <c r="BG25" s="202" t="s">
        <v>111</v>
      </c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</row>
    <row r="26" spans="1:103" x14ac:dyDescent="0.2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</row>
    <row r="27" spans="1:103" ht="15" x14ac:dyDescent="0.25">
      <c r="A27" s="189"/>
      <c r="B27" s="189"/>
      <c r="C27" s="189"/>
      <c r="D27" s="189"/>
      <c r="E27" s="189"/>
      <c r="F27" s="189"/>
      <c r="G27" s="198" t="s">
        <v>112</v>
      </c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627"/>
      <c r="BJ27" s="628"/>
      <c r="BK27" s="628"/>
      <c r="BL27" s="628"/>
      <c r="BM27" s="628"/>
      <c r="BN27" s="628"/>
      <c r="BO27" s="628"/>
      <c r="BP27" s="628"/>
      <c r="BQ27" s="628"/>
      <c r="BR27" s="628"/>
      <c r="BS27" s="628"/>
      <c r="BT27" s="628"/>
      <c r="BU27" s="628"/>
      <c r="BV27" s="628"/>
      <c r="BW27" s="628"/>
      <c r="BX27" s="628"/>
      <c r="BY27" s="628"/>
      <c r="BZ27" s="628"/>
      <c r="CA27" s="628"/>
      <c r="CB27" s="628"/>
      <c r="CC27" s="628"/>
      <c r="CD27" s="628"/>
      <c r="CE27" s="628"/>
      <c r="CF27" s="628"/>
      <c r="CG27" s="628"/>
      <c r="CH27" s="628"/>
      <c r="CI27" s="628"/>
      <c r="CJ27" s="628"/>
      <c r="CK27" s="628"/>
      <c r="CL27" s="628"/>
      <c r="CM27" s="628"/>
      <c r="CN27" s="628"/>
      <c r="CO27" s="628"/>
      <c r="CP27" s="628"/>
      <c r="CQ27" s="198"/>
      <c r="CR27" s="189"/>
      <c r="CS27" s="189"/>
      <c r="CT27" s="189"/>
      <c r="CU27" s="189"/>
      <c r="CV27" s="189"/>
      <c r="CW27" s="189"/>
      <c r="CX27" s="189"/>
      <c r="CY27" s="189"/>
    </row>
    <row r="28" spans="1:103" ht="15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/>
      <c r="BO28" s="198"/>
      <c r="BP28" s="198"/>
      <c r="BQ28" s="198"/>
      <c r="BR28" s="198"/>
      <c r="BS28" s="198"/>
      <c r="BT28" s="198"/>
      <c r="BU28" s="198"/>
      <c r="BV28" s="198"/>
      <c r="BW28" s="198"/>
      <c r="BX28" s="198"/>
      <c r="BY28" s="198"/>
      <c r="BZ28" s="198"/>
      <c r="CA28" s="198"/>
      <c r="CB28" s="198"/>
      <c r="CC28" s="198"/>
      <c r="CD28" s="198"/>
      <c r="CE28" s="198"/>
      <c r="CF28" s="198"/>
      <c r="CG28" s="198"/>
      <c r="CH28" s="198"/>
      <c r="CI28" s="198"/>
      <c r="CJ28" s="198"/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CU28" s="198"/>
      <c r="CV28" s="198"/>
      <c r="CW28" s="198"/>
      <c r="CX28" s="198"/>
      <c r="CY28" s="198"/>
    </row>
    <row r="29" spans="1:103" ht="15" x14ac:dyDescent="0.25">
      <c r="A29" s="198"/>
      <c r="B29" s="198"/>
      <c r="C29" s="198"/>
      <c r="D29" s="198"/>
      <c r="E29" s="198"/>
      <c r="F29" s="198"/>
      <c r="G29" s="198"/>
      <c r="H29" s="198"/>
      <c r="I29" s="198" t="s">
        <v>113</v>
      </c>
      <c r="J29" s="198"/>
      <c r="K29" s="198"/>
      <c r="L29" s="198"/>
      <c r="M29" s="198"/>
      <c r="N29" s="198"/>
      <c r="O29" s="198"/>
      <c r="P29" s="198"/>
      <c r="Q29" s="198"/>
      <c r="R29" s="198"/>
      <c r="S29" s="622"/>
      <c r="T29" s="622"/>
      <c r="U29" s="622"/>
      <c r="V29" s="622"/>
      <c r="W29" s="622"/>
      <c r="X29" s="622"/>
      <c r="Y29" s="622"/>
      <c r="Z29" s="622"/>
      <c r="AA29" s="622"/>
      <c r="AB29" s="622"/>
      <c r="AC29" s="622"/>
      <c r="AD29" s="622"/>
      <c r="AE29" s="622"/>
      <c r="AF29" s="622"/>
      <c r="AG29" s="622"/>
      <c r="AH29" s="622"/>
      <c r="AI29" s="198"/>
      <c r="AJ29" s="622"/>
      <c r="AK29" s="622"/>
      <c r="AL29" s="622"/>
      <c r="AM29" s="622"/>
      <c r="AN29" s="622"/>
      <c r="AO29" s="622"/>
      <c r="AP29" s="622"/>
      <c r="AQ29" s="622"/>
      <c r="AR29" s="622"/>
      <c r="AS29" s="622"/>
      <c r="AT29" s="622"/>
      <c r="AU29" s="622"/>
      <c r="AV29" s="198"/>
      <c r="AW29" s="622"/>
      <c r="AX29" s="622"/>
      <c r="AY29" s="622"/>
      <c r="AZ29" s="622"/>
      <c r="BA29" s="622"/>
      <c r="BB29" s="622"/>
      <c r="BC29" s="622"/>
      <c r="BD29" s="622"/>
      <c r="BE29" s="622"/>
      <c r="BF29" s="622"/>
      <c r="BG29" s="622"/>
      <c r="BH29" s="622"/>
      <c r="BI29" s="622"/>
      <c r="BJ29" s="622"/>
      <c r="BK29" s="622"/>
      <c r="BL29" s="622"/>
      <c r="BM29" s="622"/>
      <c r="BN29" s="622"/>
      <c r="BO29" s="622"/>
      <c r="BP29" s="622"/>
      <c r="BQ29" s="622"/>
      <c r="BR29" s="622"/>
      <c r="BS29" s="622"/>
      <c r="BT29" s="622"/>
      <c r="BU29" s="622"/>
      <c r="BV29" s="622"/>
      <c r="BW29" s="622"/>
      <c r="BX29" s="622"/>
      <c r="BY29" s="622"/>
      <c r="BZ29" s="622"/>
      <c r="CA29" s="622"/>
      <c r="CB29" s="622"/>
      <c r="CC29" s="622"/>
      <c r="CD29" s="622"/>
      <c r="CE29" s="622"/>
      <c r="CF29" s="622"/>
      <c r="CG29" s="622"/>
      <c r="CH29" s="622"/>
      <c r="CI29" s="622"/>
      <c r="CJ29" s="622"/>
      <c r="CK29" s="622"/>
      <c r="CL29" s="622"/>
      <c r="CM29" s="622"/>
      <c r="CN29" s="198"/>
      <c r="CO29" s="198"/>
      <c r="CP29" s="198"/>
      <c r="CQ29" s="198"/>
      <c r="CR29" s="198"/>
      <c r="CS29" s="198"/>
      <c r="CT29" s="198"/>
      <c r="CU29" s="198"/>
      <c r="CV29" s="198"/>
      <c r="CW29" s="198"/>
      <c r="CX29" s="198"/>
      <c r="CY29" s="198"/>
    </row>
    <row r="30" spans="1:103" x14ac:dyDescent="0.2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621" t="s">
        <v>114</v>
      </c>
      <c r="T30" s="621"/>
      <c r="U30" s="621"/>
      <c r="V30" s="621"/>
      <c r="W30" s="621"/>
      <c r="X30" s="621"/>
      <c r="Y30" s="621"/>
      <c r="Z30" s="621"/>
      <c r="AA30" s="621"/>
      <c r="AB30" s="621"/>
      <c r="AC30" s="621"/>
      <c r="AD30" s="621"/>
      <c r="AE30" s="621"/>
      <c r="AF30" s="621"/>
      <c r="AG30" s="621"/>
      <c r="AH30" s="621"/>
      <c r="AI30" s="188"/>
      <c r="AJ30" s="621" t="s">
        <v>115</v>
      </c>
      <c r="AK30" s="621"/>
      <c r="AL30" s="621"/>
      <c r="AM30" s="621"/>
      <c r="AN30" s="621"/>
      <c r="AO30" s="621"/>
      <c r="AP30" s="621"/>
      <c r="AQ30" s="621"/>
      <c r="AR30" s="621"/>
      <c r="AS30" s="621"/>
      <c r="AT30" s="621"/>
      <c r="AU30" s="621"/>
      <c r="AV30" s="203"/>
      <c r="AW30" s="621" t="s">
        <v>116</v>
      </c>
      <c r="AX30" s="621"/>
      <c r="AY30" s="621"/>
      <c r="AZ30" s="621"/>
      <c r="BA30" s="621"/>
      <c r="BB30" s="621"/>
      <c r="BC30" s="621"/>
      <c r="BD30" s="621"/>
      <c r="BE30" s="621"/>
      <c r="BF30" s="621"/>
      <c r="BG30" s="621"/>
      <c r="BH30" s="621"/>
      <c r="BI30" s="621"/>
      <c r="BJ30" s="621"/>
      <c r="BK30" s="621"/>
      <c r="BL30" s="621"/>
      <c r="BM30" s="621"/>
      <c r="BN30" s="621"/>
      <c r="BO30" s="621"/>
      <c r="BP30" s="621"/>
      <c r="BQ30" s="621"/>
      <c r="BR30" s="621"/>
      <c r="BS30" s="621"/>
      <c r="BT30" s="621"/>
      <c r="BU30" s="621"/>
      <c r="BV30" s="621"/>
      <c r="BW30" s="621"/>
      <c r="BX30" s="621"/>
      <c r="BY30" s="621"/>
      <c r="BZ30" s="621"/>
      <c r="CA30" s="621"/>
      <c r="CB30" s="621"/>
      <c r="CC30" s="621"/>
      <c r="CD30" s="621"/>
      <c r="CE30" s="621"/>
      <c r="CF30" s="621"/>
      <c r="CG30" s="621"/>
      <c r="CH30" s="621"/>
      <c r="CI30" s="621"/>
      <c r="CJ30" s="621"/>
      <c r="CK30" s="621"/>
      <c r="CL30" s="621"/>
      <c r="CM30" s="621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</row>
    <row r="31" spans="1:103" ht="15" x14ac:dyDescent="0.25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198"/>
      <c r="CW31" s="198"/>
      <c r="CX31" s="198"/>
      <c r="CY31" s="198"/>
    </row>
    <row r="32" spans="1:103" ht="15" x14ac:dyDescent="0.25">
      <c r="A32" s="198"/>
      <c r="B32" s="198"/>
      <c r="C32" s="198"/>
      <c r="D32" s="198"/>
      <c r="E32" s="198"/>
      <c r="F32" s="198"/>
      <c r="G32" s="198"/>
      <c r="H32" s="198"/>
      <c r="I32" s="198" t="s">
        <v>117</v>
      </c>
      <c r="J32" s="198"/>
      <c r="K32" s="198"/>
      <c r="L32" s="198"/>
      <c r="M32" s="198"/>
      <c r="N32" s="198"/>
      <c r="O32" s="198"/>
      <c r="P32" s="198"/>
      <c r="Q32" s="198"/>
      <c r="R32" s="198"/>
      <c r="S32" s="622"/>
      <c r="T32" s="622"/>
      <c r="U32" s="622"/>
      <c r="V32" s="622"/>
      <c r="W32" s="622"/>
      <c r="X32" s="622"/>
      <c r="Y32" s="622"/>
      <c r="Z32" s="622"/>
      <c r="AA32" s="622"/>
      <c r="AB32" s="622"/>
      <c r="AC32" s="622"/>
      <c r="AD32" s="622"/>
      <c r="AE32" s="622"/>
      <c r="AF32" s="622"/>
      <c r="AG32" s="622"/>
      <c r="AH32" s="622"/>
      <c r="AI32" s="198"/>
      <c r="AJ32" s="622"/>
      <c r="AK32" s="622"/>
      <c r="AL32" s="622"/>
      <c r="AM32" s="622"/>
      <c r="AN32" s="622"/>
      <c r="AO32" s="622"/>
      <c r="AP32" s="622"/>
      <c r="AQ32" s="622"/>
      <c r="AR32" s="622"/>
      <c r="AS32" s="622"/>
      <c r="AT32" s="622"/>
      <c r="AU32" s="622"/>
      <c r="AV32" s="198"/>
      <c r="AW32" s="622"/>
      <c r="AX32" s="622"/>
      <c r="AY32" s="622"/>
      <c r="AZ32" s="622"/>
      <c r="BA32" s="622"/>
      <c r="BB32" s="622"/>
      <c r="BC32" s="622"/>
      <c r="BD32" s="622"/>
      <c r="BE32" s="622"/>
      <c r="BF32" s="622"/>
      <c r="BG32" s="622"/>
      <c r="BH32" s="622"/>
      <c r="BI32" s="622"/>
      <c r="BJ32" s="622"/>
      <c r="BK32" s="622"/>
      <c r="BL32" s="622"/>
      <c r="BM32" s="622"/>
      <c r="BN32" s="622"/>
      <c r="BO32" s="622"/>
      <c r="BP32" s="622"/>
      <c r="BQ32" s="622"/>
      <c r="BR32" s="622"/>
      <c r="BS32" s="622"/>
      <c r="BT32" s="622"/>
      <c r="BU32" s="622"/>
      <c r="BV32" s="622"/>
      <c r="BW32" s="622"/>
      <c r="BX32" s="622"/>
      <c r="BY32" s="622"/>
      <c r="BZ32" s="622"/>
      <c r="CA32" s="622"/>
      <c r="CB32" s="622"/>
      <c r="CC32" s="622"/>
      <c r="CD32" s="622"/>
      <c r="CE32" s="622"/>
      <c r="CF32" s="622"/>
      <c r="CG32" s="622"/>
      <c r="CH32" s="622"/>
      <c r="CI32" s="622"/>
      <c r="CJ32" s="622"/>
      <c r="CK32" s="622"/>
      <c r="CL32" s="622"/>
      <c r="CM32" s="622"/>
      <c r="CN32" s="198"/>
      <c r="CO32" s="198"/>
      <c r="CP32" s="198"/>
      <c r="CQ32" s="198"/>
      <c r="CR32" s="198"/>
      <c r="CS32" s="198"/>
      <c r="CT32" s="198"/>
      <c r="CU32" s="198"/>
      <c r="CV32" s="198"/>
      <c r="CW32" s="198"/>
      <c r="CX32" s="198"/>
      <c r="CY32" s="198"/>
    </row>
    <row r="33" spans="1:103" x14ac:dyDescent="0.2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621" t="s">
        <v>114</v>
      </c>
      <c r="T33" s="621"/>
      <c r="U33" s="621"/>
      <c r="V33" s="621"/>
      <c r="W33" s="621"/>
      <c r="X33" s="621"/>
      <c r="Y33" s="621"/>
      <c r="Z33" s="621"/>
      <c r="AA33" s="621"/>
      <c r="AB33" s="621"/>
      <c r="AC33" s="621"/>
      <c r="AD33" s="621"/>
      <c r="AE33" s="621"/>
      <c r="AF33" s="621"/>
      <c r="AG33" s="621"/>
      <c r="AH33" s="621"/>
      <c r="AI33" s="188"/>
      <c r="AJ33" s="621" t="s">
        <v>115</v>
      </c>
      <c r="AK33" s="621"/>
      <c r="AL33" s="621"/>
      <c r="AM33" s="621"/>
      <c r="AN33" s="621"/>
      <c r="AO33" s="621"/>
      <c r="AP33" s="621"/>
      <c r="AQ33" s="621"/>
      <c r="AR33" s="621"/>
      <c r="AS33" s="621"/>
      <c r="AT33" s="621"/>
      <c r="AU33" s="621"/>
      <c r="AV33" s="203"/>
      <c r="AW33" s="621" t="s">
        <v>116</v>
      </c>
      <c r="AX33" s="621"/>
      <c r="AY33" s="621"/>
      <c r="AZ33" s="621"/>
      <c r="BA33" s="621"/>
      <c r="BB33" s="621"/>
      <c r="BC33" s="621"/>
      <c r="BD33" s="621"/>
      <c r="BE33" s="621"/>
      <c r="BF33" s="621"/>
      <c r="BG33" s="621"/>
      <c r="BH33" s="621"/>
      <c r="BI33" s="621"/>
      <c r="BJ33" s="621"/>
      <c r="BK33" s="621"/>
      <c r="BL33" s="621"/>
      <c r="BM33" s="621"/>
      <c r="BN33" s="621"/>
      <c r="BO33" s="621"/>
      <c r="BP33" s="621"/>
      <c r="BQ33" s="621"/>
      <c r="BR33" s="621"/>
      <c r="BS33" s="621"/>
      <c r="BT33" s="621"/>
      <c r="BU33" s="621"/>
      <c r="BV33" s="621"/>
      <c r="BW33" s="621"/>
      <c r="BX33" s="621"/>
      <c r="BY33" s="621"/>
      <c r="BZ33" s="621"/>
      <c r="CA33" s="621"/>
      <c r="CB33" s="621"/>
      <c r="CC33" s="621"/>
      <c r="CD33" s="621"/>
      <c r="CE33" s="621"/>
      <c r="CF33" s="621"/>
      <c r="CG33" s="621"/>
      <c r="CH33" s="621"/>
      <c r="CI33" s="621"/>
      <c r="CJ33" s="621"/>
      <c r="CK33" s="621"/>
      <c r="CL33" s="621"/>
      <c r="CM33" s="621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</row>
    <row r="34" spans="1:103" x14ac:dyDescent="0.2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</row>
    <row r="35" spans="1:103" x14ac:dyDescent="0.2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</row>
    <row r="36" spans="1:103" ht="15" x14ac:dyDescent="0.25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204"/>
    </row>
    <row r="37" spans="1:103" x14ac:dyDescent="0.2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</row>
    <row r="38" spans="1:103" x14ac:dyDescent="0.2">
      <c r="A38" s="629" t="s">
        <v>118</v>
      </c>
      <c r="B38" s="629"/>
      <c r="C38" s="629"/>
      <c r="D38" s="629"/>
      <c r="E38" s="629"/>
      <c r="F38" s="629"/>
      <c r="G38" s="629"/>
      <c r="H38" s="629"/>
      <c r="I38" s="630" t="s">
        <v>119</v>
      </c>
      <c r="J38" s="630"/>
      <c r="K38" s="630"/>
      <c r="L38" s="630"/>
      <c r="M38" s="630"/>
      <c r="N38" s="630"/>
      <c r="O38" s="630"/>
      <c r="P38" s="630"/>
      <c r="Q38" s="630" t="s">
        <v>120</v>
      </c>
      <c r="R38" s="630"/>
      <c r="S38" s="630"/>
      <c r="T38" s="630"/>
      <c r="U38" s="630"/>
      <c r="V38" s="630" t="s">
        <v>121</v>
      </c>
      <c r="W38" s="630"/>
      <c r="X38" s="630"/>
      <c r="Y38" s="630"/>
      <c r="Z38" s="630" t="s">
        <v>122</v>
      </c>
      <c r="AA38" s="630"/>
      <c r="AB38" s="630"/>
      <c r="AC38" s="630"/>
      <c r="AD38" s="630"/>
      <c r="AE38" s="630"/>
      <c r="AF38" s="630" t="s">
        <v>123</v>
      </c>
      <c r="AG38" s="630"/>
      <c r="AH38" s="630"/>
      <c r="AI38" s="630"/>
      <c r="AJ38" s="630"/>
      <c r="AK38" s="631" t="s">
        <v>124</v>
      </c>
      <c r="AL38" s="632"/>
      <c r="AM38" s="632"/>
      <c r="AN38" s="633"/>
      <c r="AO38" s="630" t="s">
        <v>125</v>
      </c>
      <c r="AP38" s="630"/>
      <c r="AQ38" s="630"/>
      <c r="AR38" s="630"/>
      <c r="AS38" s="630"/>
      <c r="AT38" s="630"/>
      <c r="AU38" s="630"/>
      <c r="AV38" s="630"/>
      <c r="AW38" s="630"/>
      <c r="AX38" s="630"/>
      <c r="AY38" s="630"/>
      <c r="AZ38" s="630"/>
      <c r="BA38" s="630"/>
      <c r="BB38" s="630"/>
      <c r="BC38" s="630"/>
      <c r="BD38" s="630"/>
      <c r="BE38" s="630"/>
      <c r="BF38" s="630"/>
      <c r="BG38" s="630"/>
      <c r="BH38" s="630"/>
      <c r="BI38" s="630"/>
      <c r="BJ38" s="630"/>
      <c r="BK38" s="630"/>
      <c r="BL38" s="630"/>
      <c r="BM38" s="630"/>
      <c r="BN38" s="630"/>
      <c r="BO38" s="630"/>
      <c r="BP38" s="630"/>
      <c r="BQ38" s="630"/>
      <c r="BR38" s="630"/>
      <c r="BS38" s="630"/>
      <c r="BT38" s="630"/>
      <c r="BU38" s="630"/>
      <c r="BV38" s="630"/>
      <c r="BW38" s="630"/>
      <c r="BX38" s="630"/>
      <c r="BY38" s="630"/>
      <c r="BZ38" s="630"/>
      <c r="CA38" s="630"/>
      <c r="CB38" s="630"/>
      <c r="CC38" s="630"/>
      <c r="CD38" s="630"/>
      <c r="CE38" s="630"/>
      <c r="CF38" s="630"/>
      <c r="CG38" s="630"/>
      <c r="CH38" s="630"/>
      <c r="CI38" s="630"/>
      <c r="CJ38" s="630"/>
      <c r="CK38" s="630"/>
      <c r="CL38" s="630"/>
      <c r="CM38" s="630"/>
      <c r="CN38" s="630"/>
      <c r="CO38" s="630"/>
      <c r="CP38" s="630"/>
      <c r="CQ38" s="630"/>
      <c r="CR38" s="630"/>
      <c r="CS38" s="630"/>
      <c r="CT38" s="630"/>
      <c r="CU38" s="630"/>
      <c r="CV38" s="630"/>
      <c r="CW38" s="630"/>
      <c r="CX38" s="630"/>
      <c r="CY38" s="643"/>
    </row>
    <row r="39" spans="1:103" x14ac:dyDescent="0.2">
      <c r="A39" s="630" t="s">
        <v>126</v>
      </c>
      <c r="B39" s="630"/>
      <c r="C39" s="630"/>
      <c r="D39" s="630"/>
      <c r="E39" s="630" t="s">
        <v>127</v>
      </c>
      <c r="F39" s="630"/>
      <c r="G39" s="630"/>
      <c r="H39" s="630"/>
      <c r="I39" s="630"/>
      <c r="J39" s="630"/>
      <c r="K39" s="630"/>
      <c r="L39" s="630"/>
      <c r="M39" s="630"/>
      <c r="N39" s="630"/>
      <c r="O39" s="630"/>
      <c r="P39" s="630"/>
      <c r="Q39" s="630"/>
      <c r="R39" s="630"/>
      <c r="S39" s="630"/>
      <c r="T39" s="630"/>
      <c r="U39" s="630"/>
      <c r="V39" s="630"/>
      <c r="W39" s="630"/>
      <c r="X39" s="630"/>
      <c r="Y39" s="630"/>
      <c r="Z39" s="630"/>
      <c r="AA39" s="630"/>
      <c r="AB39" s="630"/>
      <c r="AC39" s="630"/>
      <c r="AD39" s="630"/>
      <c r="AE39" s="630"/>
      <c r="AF39" s="630"/>
      <c r="AG39" s="630"/>
      <c r="AH39" s="630"/>
      <c r="AI39" s="630"/>
      <c r="AJ39" s="630"/>
      <c r="AK39" s="634"/>
      <c r="AL39" s="635"/>
      <c r="AM39" s="635"/>
      <c r="AN39" s="636"/>
      <c r="AO39" s="630" t="s">
        <v>128</v>
      </c>
      <c r="AP39" s="630"/>
      <c r="AQ39" s="630"/>
      <c r="AR39" s="630"/>
      <c r="AS39" s="630"/>
      <c r="AT39" s="630"/>
      <c r="AU39" s="630"/>
      <c r="AV39" s="630"/>
      <c r="AW39" s="630"/>
      <c r="AX39" s="630"/>
      <c r="AY39" s="630"/>
      <c r="AZ39" s="630"/>
      <c r="BA39" s="630"/>
      <c r="BB39" s="630"/>
      <c r="BC39" s="630" t="s">
        <v>128</v>
      </c>
      <c r="BD39" s="630"/>
      <c r="BE39" s="630"/>
      <c r="BF39" s="630"/>
      <c r="BG39" s="630"/>
      <c r="BH39" s="630"/>
      <c r="BI39" s="630"/>
      <c r="BJ39" s="630"/>
      <c r="BK39" s="630"/>
      <c r="BL39" s="630"/>
      <c r="BM39" s="630"/>
      <c r="BN39" s="630"/>
      <c r="BO39" s="630" t="s">
        <v>128</v>
      </c>
      <c r="BP39" s="630"/>
      <c r="BQ39" s="630"/>
      <c r="BR39" s="630"/>
      <c r="BS39" s="630"/>
      <c r="BT39" s="630"/>
      <c r="BU39" s="630"/>
      <c r="BV39" s="630"/>
      <c r="BW39" s="630"/>
      <c r="BX39" s="630"/>
      <c r="BY39" s="630"/>
      <c r="BZ39" s="630"/>
      <c r="CA39" s="630"/>
      <c r="CB39" s="630"/>
      <c r="CC39" s="630" t="s">
        <v>128</v>
      </c>
      <c r="CD39" s="630"/>
      <c r="CE39" s="630"/>
      <c r="CF39" s="630"/>
      <c r="CG39" s="630"/>
      <c r="CH39" s="630"/>
      <c r="CI39" s="630"/>
      <c r="CJ39" s="630"/>
      <c r="CK39" s="630"/>
      <c r="CL39" s="630"/>
      <c r="CM39" s="630"/>
      <c r="CN39" s="630"/>
      <c r="CO39" s="630"/>
      <c r="CP39" s="629" t="s">
        <v>129</v>
      </c>
      <c r="CQ39" s="629"/>
      <c r="CR39" s="629"/>
      <c r="CS39" s="629"/>
      <c r="CT39" s="629"/>
      <c r="CU39" s="629"/>
      <c r="CV39" s="629"/>
      <c r="CW39" s="629"/>
      <c r="CX39" s="629"/>
      <c r="CY39" s="644"/>
    </row>
    <row r="40" spans="1:103" ht="31.5" customHeight="1" x14ac:dyDescent="0.2">
      <c r="A40" s="630"/>
      <c r="B40" s="630"/>
      <c r="C40" s="630"/>
      <c r="D40" s="630"/>
      <c r="E40" s="630"/>
      <c r="F40" s="630"/>
      <c r="G40" s="630"/>
      <c r="H40" s="630"/>
      <c r="I40" s="630"/>
      <c r="J40" s="630"/>
      <c r="K40" s="630"/>
      <c r="L40" s="630"/>
      <c r="M40" s="630"/>
      <c r="N40" s="630"/>
      <c r="O40" s="630"/>
      <c r="P40" s="630"/>
      <c r="Q40" s="630"/>
      <c r="R40" s="630"/>
      <c r="S40" s="630"/>
      <c r="T40" s="630"/>
      <c r="U40" s="630"/>
      <c r="V40" s="630"/>
      <c r="W40" s="630"/>
      <c r="X40" s="630"/>
      <c r="Y40" s="630"/>
      <c r="Z40" s="630"/>
      <c r="AA40" s="630"/>
      <c r="AB40" s="630"/>
      <c r="AC40" s="630"/>
      <c r="AD40" s="630"/>
      <c r="AE40" s="630"/>
      <c r="AF40" s="630"/>
      <c r="AG40" s="630"/>
      <c r="AH40" s="630"/>
      <c r="AI40" s="630"/>
      <c r="AJ40" s="630"/>
      <c r="AK40" s="637"/>
      <c r="AL40" s="638"/>
      <c r="AM40" s="638"/>
      <c r="AN40" s="639"/>
      <c r="AO40" s="630" t="s">
        <v>130</v>
      </c>
      <c r="AP40" s="630"/>
      <c r="AQ40" s="630"/>
      <c r="AR40" s="630"/>
      <c r="AS40" s="630"/>
      <c r="AT40" s="630" t="s">
        <v>131</v>
      </c>
      <c r="AU40" s="630"/>
      <c r="AV40" s="630"/>
      <c r="AW40" s="630"/>
      <c r="AX40" s="630" t="s">
        <v>132</v>
      </c>
      <c r="AY40" s="630"/>
      <c r="AZ40" s="630"/>
      <c r="BA40" s="630"/>
      <c r="BB40" s="630"/>
      <c r="BC40" s="630" t="s">
        <v>130</v>
      </c>
      <c r="BD40" s="630"/>
      <c r="BE40" s="630"/>
      <c r="BF40" s="630"/>
      <c r="BG40" s="630" t="s">
        <v>131</v>
      </c>
      <c r="BH40" s="630"/>
      <c r="BI40" s="630"/>
      <c r="BJ40" s="630"/>
      <c r="BK40" s="630" t="s">
        <v>132</v>
      </c>
      <c r="BL40" s="630"/>
      <c r="BM40" s="630"/>
      <c r="BN40" s="630"/>
      <c r="BO40" s="630" t="s">
        <v>130</v>
      </c>
      <c r="BP40" s="630"/>
      <c r="BQ40" s="630"/>
      <c r="BR40" s="630"/>
      <c r="BS40" s="630"/>
      <c r="BT40" s="630" t="s">
        <v>131</v>
      </c>
      <c r="BU40" s="630"/>
      <c r="BV40" s="630"/>
      <c r="BW40" s="630"/>
      <c r="BX40" s="630" t="s">
        <v>132</v>
      </c>
      <c r="BY40" s="630"/>
      <c r="BZ40" s="630"/>
      <c r="CA40" s="630"/>
      <c r="CB40" s="630"/>
      <c r="CC40" s="630" t="s">
        <v>130</v>
      </c>
      <c r="CD40" s="630"/>
      <c r="CE40" s="630"/>
      <c r="CF40" s="630"/>
      <c r="CG40" s="630" t="s">
        <v>131</v>
      </c>
      <c r="CH40" s="630"/>
      <c r="CI40" s="630"/>
      <c r="CJ40" s="630"/>
      <c r="CK40" s="630"/>
      <c r="CL40" s="630" t="s">
        <v>132</v>
      </c>
      <c r="CM40" s="630"/>
      <c r="CN40" s="630"/>
      <c r="CO40" s="630"/>
      <c r="CP40" s="630" t="s">
        <v>130</v>
      </c>
      <c r="CQ40" s="630"/>
      <c r="CR40" s="630"/>
      <c r="CS40" s="630"/>
      <c r="CT40" s="640" t="s">
        <v>133</v>
      </c>
      <c r="CU40" s="641"/>
      <c r="CV40" s="641"/>
      <c r="CW40" s="641"/>
      <c r="CX40" s="641"/>
      <c r="CY40" s="642"/>
    </row>
    <row r="41" spans="1:103" x14ac:dyDescent="0.2">
      <c r="A41" s="629">
        <v>1</v>
      </c>
      <c r="B41" s="629"/>
      <c r="C41" s="629"/>
      <c r="D41" s="629"/>
      <c r="E41" s="629">
        <v>2</v>
      </c>
      <c r="F41" s="629"/>
      <c r="G41" s="629"/>
      <c r="H41" s="629"/>
      <c r="I41" s="629">
        <v>3</v>
      </c>
      <c r="J41" s="629"/>
      <c r="K41" s="629"/>
      <c r="L41" s="629"/>
      <c r="M41" s="629"/>
      <c r="N41" s="629"/>
      <c r="O41" s="629"/>
      <c r="P41" s="629"/>
      <c r="Q41" s="629">
        <v>4</v>
      </c>
      <c r="R41" s="629"/>
      <c r="S41" s="629"/>
      <c r="T41" s="629"/>
      <c r="U41" s="629"/>
      <c r="V41" s="629">
        <v>5</v>
      </c>
      <c r="W41" s="629"/>
      <c r="X41" s="629"/>
      <c r="Y41" s="629"/>
      <c r="Z41" s="629">
        <v>6</v>
      </c>
      <c r="AA41" s="629"/>
      <c r="AB41" s="629"/>
      <c r="AC41" s="629"/>
      <c r="AD41" s="629"/>
      <c r="AE41" s="629"/>
      <c r="AF41" s="629">
        <v>7</v>
      </c>
      <c r="AG41" s="629"/>
      <c r="AH41" s="629"/>
      <c r="AI41" s="629"/>
      <c r="AJ41" s="629"/>
      <c r="AK41" s="645">
        <v>8</v>
      </c>
      <c r="AL41" s="646"/>
      <c r="AM41" s="646"/>
      <c r="AN41" s="652"/>
      <c r="AO41" s="629">
        <v>9</v>
      </c>
      <c r="AP41" s="629"/>
      <c r="AQ41" s="629"/>
      <c r="AR41" s="629"/>
      <c r="AS41" s="629"/>
      <c r="AT41" s="629">
        <v>10</v>
      </c>
      <c r="AU41" s="629"/>
      <c r="AV41" s="629"/>
      <c r="AW41" s="629"/>
      <c r="AX41" s="629">
        <v>11</v>
      </c>
      <c r="AY41" s="629"/>
      <c r="AZ41" s="629"/>
      <c r="BA41" s="629"/>
      <c r="BB41" s="629"/>
      <c r="BC41" s="629">
        <v>12</v>
      </c>
      <c r="BD41" s="629"/>
      <c r="BE41" s="629"/>
      <c r="BF41" s="629"/>
      <c r="BG41" s="629">
        <v>13</v>
      </c>
      <c r="BH41" s="629"/>
      <c r="BI41" s="629"/>
      <c r="BJ41" s="629"/>
      <c r="BK41" s="629">
        <v>14</v>
      </c>
      <c r="BL41" s="629"/>
      <c r="BM41" s="629"/>
      <c r="BN41" s="629"/>
      <c r="BO41" s="629">
        <v>15</v>
      </c>
      <c r="BP41" s="629"/>
      <c r="BQ41" s="629"/>
      <c r="BR41" s="629"/>
      <c r="BS41" s="629"/>
      <c r="BT41" s="629">
        <v>16</v>
      </c>
      <c r="BU41" s="629"/>
      <c r="BV41" s="629"/>
      <c r="BW41" s="629"/>
      <c r="BX41" s="629">
        <v>17</v>
      </c>
      <c r="BY41" s="629"/>
      <c r="BZ41" s="629"/>
      <c r="CA41" s="629"/>
      <c r="CB41" s="629"/>
      <c r="CC41" s="629">
        <v>18</v>
      </c>
      <c r="CD41" s="629"/>
      <c r="CE41" s="629"/>
      <c r="CF41" s="629"/>
      <c r="CG41" s="629">
        <v>19</v>
      </c>
      <c r="CH41" s="629"/>
      <c r="CI41" s="629"/>
      <c r="CJ41" s="629"/>
      <c r="CK41" s="629"/>
      <c r="CL41" s="629">
        <v>20</v>
      </c>
      <c r="CM41" s="629"/>
      <c r="CN41" s="629"/>
      <c r="CO41" s="629"/>
      <c r="CP41" s="629">
        <v>21</v>
      </c>
      <c r="CQ41" s="629"/>
      <c r="CR41" s="629"/>
      <c r="CS41" s="629"/>
      <c r="CT41" s="645">
        <v>22</v>
      </c>
      <c r="CU41" s="646"/>
      <c r="CV41" s="646"/>
      <c r="CW41" s="646"/>
      <c r="CX41" s="646"/>
      <c r="CY41" s="647"/>
    </row>
    <row r="42" spans="1:103" x14ac:dyDescent="0.2">
      <c r="A42" s="648"/>
      <c r="B42" s="648"/>
      <c r="C42" s="648"/>
      <c r="D42" s="648"/>
      <c r="E42" s="648"/>
      <c r="F42" s="648"/>
      <c r="G42" s="648"/>
      <c r="H42" s="648"/>
      <c r="I42" s="649"/>
      <c r="J42" s="649"/>
      <c r="K42" s="649"/>
      <c r="L42" s="649"/>
      <c r="M42" s="649"/>
      <c r="N42" s="649"/>
      <c r="O42" s="649"/>
      <c r="P42" s="649"/>
      <c r="Q42" s="650"/>
      <c r="R42" s="650"/>
      <c r="S42" s="650"/>
      <c r="T42" s="650"/>
      <c r="U42" s="650"/>
      <c r="V42" s="651"/>
      <c r="W42" s="651"/>
      <c r="X42" s="651"/>
      <c r="Y42" s="651"/>
      <c r="Z42" s="651"/>
      <c r="AA42" s="651"/>
      <c r="AB42" s="651"/>
      <c r="AC42" s="651"/>
      <c r="AD42" s="651"/>
      <c r="AE42" s="651"/>
      <c r="AF42" s="651"/>
      <c r="AG42" s="651"/>
      <c r="AH42" s="651"/>
      <c r="AI42" s="651"/>
      <c r="AJ42" s="651"/>
      <c r="AK42" s="653"/>
      <c r="AL42" s="654"/>
      <c r="AM42" s="654"/>
      <c r="AN42" s="656"/>
      <c r="AO42" s="651"/>
      <c r="AP42" s="651"/>
      <c r="AQ42" s="651"/>
      <c r="AR42" s="651"/>
      <c r="AS42" s="651"/>
      <c r="AT42" s="651"/>
      <c r="AU42" s="651"/>
      <c r="AV42" s="651"/>
      <c r="AW42" s="651"/>
      <c r="AX42" s="651"/>
      <c r="AY42" s="651"/>
      <c r="AZ42" s="651"/>
      <c r="BA42" s="651"/>
      <c r="BB42" s="651"/>
      <c r="BC42" s="651"/>
      <c r="BD42" s="651"/>
      <c r="BE42" s="651"/>
      <c r="BF42" s="651"/>
      <c r="BG42" s="651"/>
      <c r="BH42" s="651"/>
      <c r="BI42" s="651"/>
      <c r="BJ42" s="651"/>
      <c r="BK42" s="651"/>
      <c r="BL42" s="651"/>
      <c r="BM42" s="651"/>
      <c r="BN42" s="651"/>
      <c r="BO42" s="651"/>
      <c r="BP42" s="651"/>
      <c r="BQ42" s="651"/>
      <c r="BR42" s="651"/>
      <c r="BS42" s="651"/>
      <c r="BT42" s="651"/>
      <c r="BU42" s="651"/>
      <c r="BV42" s="651"/>
      <c r="BW42" s="651"/>
      <c r="BX42" s="651"/>
      <c r="BY42" s="651"/>
      <c r="BZ42" s="651"/>
      <c r="CA42" s="651"/>
      <c r="CB42" s="651"/>
      <c r="CC42" s="651"/>
      <c r="CD42" s="651"/>
      <c r="CE42" s="651"/>
      <c r="CF42" s="651"/>
      <c r="CG42" s="651"/>
      <c r="CH42" s="651"/>
      <c r="CI42" s="651"/>
      <c r="CJ42" s="651"/>
      <c r="CK42" s="651"/>
      <c r="CL42" s="651"/>
      <c r="CM42" s="651"/>
      <c r="CN42" s="651"/>
      <c r="CO42" s="651"/>
      <c r="CP42" s="651"/>
      <c r="CQ42" s="651"/>
      <c r="CR42" s="651"/>
      <c r="CS42" s="651"/>
      <c r="CT42" s="653"/>
      <c r="CU42" s="654"/>
      <c r="CV42" s="654"/>
      <c r="CW42" s="654"/>
      <c r="CX42" s="654"/>
      <c r="CY42" s="655"/>
    </row>
    <row r="43" spans="1:103" x14ac:dyDescent="0.2">
      <c r="A43" s="648"/>
      <c r="B43" s="648"/>
      <c r="C43" s="648"/>
      <c r="D43" s="648"/>
      <c r="E43" s="648"/>
      <c r="F43" s="648"/>
      <c r="G43" s="648"/>
      <c r="H43" s="648"/>
      <c r="I43" s="649"/>
      <c r="J43" s="649"/>
      <c r="K43" s="649"/>
      <c r="L43" s="649"/>
      <c r="M43" s="649"/>
      <c r="N43" s="649"/>
      <c r="O43" s="649"/>
      <c r="P43" s="649"/>
      <c r="Q43" s="650"/>
      <c r="R43" s="650"/>
      <c r="S43" s="650"/>
      <c r="T43" s="650"/>
      <c r="U43" s="650"/>
      <c r="V43" s="651"/>
      <c r="W43" s="651"/>
      <c r="X43" s="651"/>
      <c r="Y43" s="651"/>
      <c r="Z43" s="651"/>
      <c r="AA43" s="651"/>
      <c r="AB43" s="651"/>
      <c r="AC43" s="651"/>
      <c r="AD43" s="651"/>
      <c r="AE43" s="651"/>
      <c r="AF43" s="651"/>
      <c r="AG43" s="651"/>
      <c r="AH43" s="651"/>
      <c r="AI43" s="651"/>
      <c r="AJ43" s="651"/>
      <c r="AK43" s="653"/>
      <c r="AL43" s="654"/>
      <c r="AM43" s="654"/>
      <c r="AN43" s="656"/>
      <c r="AO43" s="651"/>
      <c r="AP43" s="651"/>
      <c r="AQ43" s="651"/>
      <c r="AR43" s="651"/>
      <c r="AS43" s="651"/>
      <c r="AT43" s="651"/>
      <c r="AU43" s="651"/>
      <c r="AV43" s="651"/>
      <c r="AW43" s="651"/>
      <c r="AX43" s="651"/>
      <c r="AY43" s="651"/>
      <c r="AZ43" s="651"/>
      <c r="BA43" s="651"/>
      <c r="BB43" s="651"/>
      <c r="BC43" s="651"/>
      <c r="BD43" s="651"/>
      <c r="BE43" s="651"/>
      <c r="BF43" s="651"/>
      <c r="BG43" s="651"/>
      <c r="BH43" s="651"/>
      <c r="BI43" s="651"/>
      <c r="BJ43" s="651"/>
      <c r="BK43" s="651"/>
      <c r="BL43" s="651"/>
      <c r="BM43" s="651"/>
      <c r="BN43" s="651"/>
      <c r="BO43" s="651"/>
      <c r="BP43" s="651"/>
      <c r="BQ43" s="651"/>
      <c r="BR43" s="651"/>
      <c r="BS43" s="651"/>
      <c r="BT43" s="651"/>
      <c r="BU43" s="651"/>
      <c r="BV43" s="651"/>
      <c r="BW43" s="651"/>
      <c r="BX43" s="651"/>
      <c r="BY43" s="651"/>
      <c r="BZ43" s="651"/>
      <c r="CA43" s="651"/>
      <c r="CB43" s="651"/>
      <c r="CC43" s="651"/>
      <c r="CD43" s="651"/>
      <c r="CE43" s="651"/>
      <c r="CF43" s="651"/>
      <c r="CG43" s="651"/>
      <c r="CH43" s="651"/>
      <c r="CI43" s="651"/>
      <c r="CJ43" s="651"/>
      <c r="CK43" s="651"/>
      <c r="CL43" s="651"/>
      <c r="CM43" s="651"/>
      <c r="CN43" s="651"/>
      <c r="CO43" s="651"/>
      <c r="CP43" s="651"/>
      <c r="CQ43" s="651"/>
      <c r="CR43" s="651"/>
      <c r="CS43" s="651"/>
      <c r="CT43" s="653"/>
      <c r="CU43" s="654"/>
      <c r="CV43" s="654"/>
      <c r="CW43" s="654"/>
      <c r="CX43" s="654"/>
      <c r="CY43" s="655"/>
    </row>
    <row r="44" spans="1:103" x14ac:dyDescent="0.2">
      <c r="A44" s="648"/>
      <c r="B44" s="648"/>
      <c r="C44" s="648"/>
      <c r="D44" s="648"/>
      <c r="E44" s="648"/>
      <c r="F44" s="648"/>
      <c r="G44" s="648"/>
      <c r="H44" s="648"/>
      <c r="I44" s="649"/>
      <c r="J44" s="649"/>
      <c r="K44" s="649"/>
      <c r="L44" s="649"/>
      <c r="M44" s="649"/>
      <c r="N44" s="649"/>
      <c r="O44" s="649"/>
      <c r="P44" s="649"/>
      <c r="Q44" s="650"/>
      <c r="R44" s="650"/>
      <c r="S44" s="650"/>
      <c r="T44" s="650"/>
      <c r="U44" s="650"/>
      <c r="V44" s="651"/>
      <c r="W44" s="651"/>
      <c r="X44" s="651"/>
      <c r="Y44" s="651"/>
      <c r="Z44" s="651"/>
      <c r="AA44" s="651"/>
      <c r="AB44" s="651"/>
      <c r="AC44" s="651"/>
      <c r="AD44" s="651"/>
      <c r="AE44" s="651"/>
      <c r="AF44" s="651"/>
      <c r="AG44" s="651"/>
      <c r="AH44" s="651"/>
      <c r="AI44" s="651"/>
      <c r="AJ44" s="651"/>
      <c r="AK44" s="653"/>
      <c r="AL44" s="654"/>
      <c r="AM44" s="654"/>
      <c r="AN44" s="656"/>
      <c r="AO44" s="651"/>
      <c r="AP44" s="651"/>
      <c r="AQ44" s="651"/>
      <c r="AR44" s="651"/>
      <c r="AS44" s="651"/>
      <c r="AT44" s="651"/>
      <c r="AU44" s="651"/>
      <c r="AV44" s="651"/>
      <c r="AW44" s="651"/>
      <c r="AX44" s="651"/>
      <c r="AY44" s="651"/>
      <c r="AZ44" s="651"/>
      <c r="BA44" s="651"/>
      <c r="BB44" s="651"/>
      <c r="BC44" s="651"/>
      <c r="BD44" s="651"/>
      <c r="BE44" s="651"/>
      <c r="BF44" s="651"/>
      <c r="BG44" s="651"/>
      <c r="BH44" s="651"/>
      <c r="BI44" s="651"/>
      <c r="BJ44" s="651"/>
      <c r="BK44" s="651"/>
      <c r="BL44" s="651"/>
      <c r="BM44" s="651"/>
      <c r="BN44" s="651"/>
      <c r="BO44" s="651"/>
      <c r="BP44" s="651"/>
      <c r="BQ44" s="651"/>
      <c r="BR44" s="651"/>
      <c r="BS44" s="651"/>
      <c r="BT44" s="651"/>
      <c r="BU44" s="651"/>
      <c r="BV44" s="651"/>
      <c r="BW44" s="651"/>
      <c r="BX44" s="651"/>
      <c r="BY44" s="651"/>
      <c r="BZ44" s="651"/>
      <c r="CA44" s="651"/>
      <c r="CB44" s="651"/>
      <c r="CC44" s="651"/>
      <c r="CD44" s="651"/>
      <c r="CE44" s="651"/>
      <c r="CF44" s="651"/>
      <c r="CG44" s="651"/>
      <c r="CH44" s="651"/>
      <c r="CI44" s="651"/>
      <c r="CJ44" s="651"/>
      <c r="CK44" s="651"/>
      <c r="CL44" s="651"/>
      <c r="CM44" s="651"/>
      <c r="CN44" s="651"/>
      <c r="CO44" s="651"/>
      <c r="CP44" s="651"/>
      <c r="CQ44" s="651"/>
      <c r="CR44" s="651"/>
      <c r="CS44" s="651"/>
      <c r="CT44" s="653"/>
      <c r="CU44" s="654"/>
      <c r="CV44" s="654"/>
      <c r="CW44" s="654"/>
      <c r="CX44" s="654"/>
      <c r="CY44" s="655"/>
    </row>
    <row r="45" spans="1:103" x14ac:dyDescent="0.2">
      <c r="A45" s="657"/>
      <c r="B45" s="658"/>
      <c r="C45" s="658"/>
      <c r="D45" s="659"/>
      <c r="E45" s="657"/>
      <c r="F45" s="658"/>
      <c r="G45" s="658"/>
      <c r="H45" s="659"/>
      <c r="I45" s="649"/>
      <c r="J45" s="649"/>
      <c r="K45" s="649"/>
      <c r="L45" s="649"/>
      <c r="M45" s="649"/>
      <c r="N45" s="649"/>
      <c r="O45" s="649"/>
      <c r="P45" s="649"/>
      <c r="Q45" s="660"/>
      <c r="R45" s="661"/>
      <c r="S45" s="661"/>
      <c r="T45" s="661"/>
      <c r="U45" s="662"/>
      <c r="V45" s="653"/>
      <c r="W45" s="654"/>
      <c r="X45" s="654"/>
      <c r="Y45" s="656"/>
      <c r="Z45" s="653"/>
      <c r="AA45" s="654"/>
      <c r="AB45" s="654"/>
      <c r="AC45" s="654"/>
      <c r="AD45" s="654"/>
      <c r="AE45" s="656"/>
      <c r="AF45" s="653"/>
      <c r="AG45" s="654"/>
      <c r="AH45" s="654"/>
      <c r="AI45" s="654"/>
      <c r="AJ45" s="656"/>
      <c r="AK45" s="653"/>
      <c r="AL45" s="654"/>
      <c r="AM45" s="654"/>
      <c r="AN45" s="656"/>
      <c r="AO45" s="653"/>
      <c r="AP45" s="654"/>
      <c r="AQ45" s="654"/>
      <c r="AR45" s="654"/>
      <c r="AS45" s="656"/>
      <c r="AT45" s="653"/>
      <c r="AU45" s="654"/>
      <c r="AV45" s="654"/>
      <c r="AW45" s="656"/>
      <c r="AX45" s="653"/>
      <c r="AY45" s="654"/>
      <c r="AZ45" s="654"/>
      <c r="BA45" s="654"/>
      <c r="BB45" s="656"/>
      <c r="BC45" s="653"/>
      <c r="BD45" s="654"/>
      <c r="BE45" s="654"/>
      <c r="BF45" s="656"/>
      <c r="BG45" s="653"/>
      <c r="BH45" s="654"/>
      <c r="BI45" s="654"/>
      <c r="BJ45" s="656"/>
      <c r="BK45" s="653"/>
      <c r="BL45" s="654"/>
      <c r="BM45" s="654"/>
      <c r="BN45" s="656"/>
      <c r="BO45" s="651"/>
      <c r="BP45" s="651"/>
      <c r="BQ45" s="651"/>
      <c r="BR45" s="651"/>
      <c r="BS45" s="651"/>
      <c r="BT45" s="651"/>
      <c r="BU45" s="651"/>
      <c r="BV45" s="651"/>
      <c r="BW45" s="651"/>
      <c r="BX45" s="651"/>
      <c r="BY45" s="651"/>
      <c r="BZ45" s="651"/>
      <c r="CA45" s="651"/>
      <c r="CB45" s="651"/>
      <c r="CC45" s="651"/>
      <c r="CD45" s="651"/>
      <c r="CE45" s="651"/>
      <c r="CF45" s="651"/>
      <c r="CG45" s="651"/>
      <c r="CH45" s="651"/>
      <c r="CI45" s="651"/>
      <c r="CJ45" s="651"/>
      <c r="CK45" s="651"/>
      <c r="CL45" s="651"/>
      <c r="CM45" s="651"/>
      <c r="CN45" s="651"/>
      <c r="CO45" s="651"/>
      <c r="CP45" s="651"/>
      <c r="CQ45" s="651"/>
      <c r="CR45" s="651"/>
      <c r="CS45" s="651"/>
      <c r="CT45" s="653"/>
      <c r="CU45" s="654"/>
      <c r="CV45" s="654"/>
      <c r="CW45" s="654"/>
      <c r="CX45" s="654"/>
      <c r="CY45" s="655"/>
    </row>
    <row r="46" spans="1:103" x14ac:dyDescent="0.2">
      <c r="A46" s="657"/>
      <c r="B46" s="658"/>
      <c r="C46" s="658"/>
      <c r="D46" s="659"/>
      <c r="E46" s="657"/>
      <c r="F46" s="658"/>
      <c r="G46" s="658"/>
      <c r="H46" s="659"/>
      <c r="I46" s="663"/>
      <c r="J46" s="664"/>
      <c r="K46" s="664"/>
      <c r="L46" s="664"/>
      <c r="M46" s="664"/>
      <c r="N46" s="664"/>
      <c r="O46" s="664"/>
      <c r="P46" s="665"/>
      <c r="Q46" s="660"/>
      <c r="R46" s="661"/>
      <c r="S46" s="661"/>
      <c r="T46" s="661"/>
      <c r="U46" s="662"/>
      <c r="V46" s="653"/>
      <c r="W46" s="654"/>
      <c r="X46" s="654"/>
      <c r="Y46" s="656"/>
      <c r="Z46" s="653"/>
      <c r="AA46" s="654"/>
      <c r="AB46" s="654"/>
      <c r="AC46" s="654"/>
      <c r="AD46" s="654"/>
      <c r="AE46" s="656"/>
      <c r="AF46" s="653"/>
      <c r="AG46" s="654"/>
      <c r="AH46" s="654"/>
      <c r="AI46" s="654"/>
      <c r="AJ46" s="656"/>
      <c r="AK46" s="653"/>
      <c r="AL46" s="654"/>
      <c r="AM46" s="654"/>
      <c r="AN46" s="656"/>
      <c r="AO46" s="653"/>
      <c r="AP46" s="654"/>
      <c r="AQ46" s="654"/>
      <c r="AR46" s="654"/>
      <c r="AS46" s="656"/>
      <c r="AT46" s="653"/>
      <c r="AU46" s="654"/>
      <c r="AV46" s="654"/>
      <c r="AW46" s="656"/>
      <c r="AX46" s="653"/>
      <c r="AY46" s="654"/>
      <c r="AZ46" s="654"/>
      <c r="BA46" s="654"/>
      <c r="BB46" s="656"/>
      <c r="BC46" s="653"/>
      <c r="BD46" s="654"/>
      <c r="BE46" s="654"/>
      <c r="BF46" s="656"/>
      <c r="BG46" s="653"/>
      <c r="BH46" s="654"/>
      <c r="BI46" s="654"/>
      <c r="BJ46" s="656"/>
      <c r="BK46" s="653"/>
      <c r="BL46" s="654"/>
      <c r="BM46" s="654"/>
      <c r="BN46" s="656"/>
      <c r="BO46" s="651"/>
      <c r="BP46" s="651"/>
      <c r="BQ46" s="651"/>
      <c r="BR46" s="651"/>
      <c r="BS46" s="651"/>
      <c r="BT46" s="651"/>
      <c r="BU46" s="651"/>
      <c r="BV46" s="651"/>
      <c r="BW46" s="651"/>
      <c r="BX46" s="651"/>
      <c r="BY46" s="651"/>
      <c r="BZ46" s="651"/>
      <c r="CA46" s="651"/>
      <c r="CB46" s="651"/>
      <c r="CC46" s="651"/>
      <c r="CD46" s="651"/>
      <c r="CE46" s="651"/>
      <c r="CF46" s="651"/>
      <c r="CG46" s="651"/>
      <c r="CH46" s="651"/>
      <c r="CI46" s="651"/>
      <c r="CJ46" s="651"/>
      <c r="CK46" s="651"/>
      <c r="CL46" s="651"/>
      <c r="CM46" s="651"/>
      <c r="CN46" s="651"/>
      <c r="CO46" s="651"/>
      <c r="CP46" s="651"/>
      <c r="CQ46" s="651"/>
      <c r="CR46" s="651"/>
      <c r="CS46" s="651"/>
      <c r="CT46" s="653"/>
      <c r="CU46" s="654"/>
      <c r="CV46" s="654"/>
      <c r="CW46" s="654"/>
      <c r="CX46" s="654"/>
      <c r="CY46" s="655"/>
    </row>
    <row r="47" spans="1:103" x14ac:dyDescent="0.2">
      <c r="A47" s="657"/>
      <c r="B47" s="658"/>
      <c r="C47" s="658"/>
      <c r="D47" s="659"/>
      <c r="E47" s="657"/>
      <c r="F47" s="658"/>
      <c r="G47" s="658"/>
      <c r="H47" s="659"/>
      <c r="I47" s="663"/>
      <c r="J47" s="664"/>
      <c r="K47" s="664"/>
      <c r="L47" s="664"/>
      <c r="M47" s="664"/>
      <c r="N47" s="664"/>
      <c r="O47" s="664"/>
      <c r="P47" s="665"/>
      <c r="Q47" s="660"/>
      <c r="R47" s="661"/>
      <c r="S47" s="661"/>
      <c r="T47" s="661"/>
      <c r="U47" s="662"/>
      <c r="V47" s="653"/>
      <c r="W47" s="654"/>
      <c r="X47" s="654"/>
      <c r="Y47" s="656"/>
      <c r="Z47" s="653"/>
      <c r="AA47" s="654"/>
      <c r="AB47" s="654"/>
      <c r="AC47" s="654"/>
      <c r="AD47" s="654"/>
      <c r="AE47" s="656"/>
      <c r="AF47" s="653"/>
      <c r="AG47" s="654"/>
      <c r="AH47" s="654"/>
      <c r="AI47" s="654"/>
      <c r="AJ47" s="656"/>
      <c r="AK47" s="653"/>
      <c r="AL47" s="654"/>
      <c r="AM47" s="654"/>
      <c r="AN47" s="656"/>
      <c r="AO47" s="653"/>
      <c r="AP47" s="654"/>
      <c r="AQ47" s="654"/>
      <c r="AR47" s="654"/>
      <c r="AS47" s="656"/>
      <c r="AT47" s="653"/>
      <c r="AU47" s="654"/>
      <c r="AV47" s="654"/>
      <c r="AW47" s="656"/>
      <c r="AX47" s="653"/>
      <c r="AY47" s="654"/>
      <c r="AZ47" s="654"/>
      <c r="BA47" s="654"/>
      <c r="BB47" s="656"/>
      <c r="BC47" s="653"/>
      <c r="BD47" s="654"/>
      <c r="BE47" s="654"/>
      <c r="BF47" s="656"/>
      <c r="BG47" s="653"/>
      <c r="BH47" s="654"/>
      <c r="BI47" s="654"/>
      <c r="BJ47" s="656"/>
      <c r="BK47" s="653"/>
      <c r="BL47" s="654"/>
      <c r="BM47" s="654"/>
      <c r="BN47" s="656"/>
      <c r="BO47" s="651"/>
      <c r="BP47" s="651"/>
      <c r="BQ47" s="651"/>
      <c r="BR47" s="651"/>
      <c r="BS47" s="651"/>
      <c r="BT47" s="651"/>
      <c r="BU47" s="651"/>
      <c r="BV47" s="651"/>
      <c r="BW47" s="651"/>
      <c r="BX47" s="651"/>
      <c r="BY47" s="651"/>
      <c r="BZ47" s="651"/>
      <c r="CA47" s="651"/>
      <c r="CB47" s="651"/>
      <c r="CC47" s="651"/>
      <c r="CD47" s="651"/>
      <c r="CE47" s="651"/>
      <c r="CF47" s="651"/>
      <c r="CG47" s="651"/>
      <c r="CH47" s="651"/>
      <c r="CI47" s="651"/>
      <c r="CJ47" s="651"/>
      <c r="CK47" s="651"/>
      <c r="CL47" s="651"/>
      <c r="CM47" s="651"/>
      <c r="CN47" s="651"/>
      <c r="CO47" s="651"/>
      <c r="CP47" s="651"/>
      <c r="CQ47" s="651"/>
      <c r="CR47" s="651"/>
      <c r="CS47" s="651"/>
      <c r="CT47" s="653"/>
      <c r="CU47" s="654"/>
      <c r="CV47" s="654"/>
      <c r="CW47" s="654"/>
      <c r="CX47" s="654"/>
      <c r="CY47" s="655"/>
    </row>
    <row r="48" spans="1:103" x14ac:dyDescent="0.2">
      <c r="A48" s="657"/>
      <c r="B48" s="658"/>
      <c r="C48" s="658"/>
      <c r="D48" s="659"/>
      <c r="E48" s="657"/>
      <c r="F48" s="658"/>
      <c r="G48" s="658"/>
      <c r="H48" s="659"/>
      <c r="I48" s="663"/>
      <c r="J48" s="664"/>
      <c r="K48" s="664"/>
      <c r="L48" s="664"/>
      <c r="M48" s="664"/>
      <c r="N48" s="664"/>
      <c r="O48" s="664"/>
      <c r="P48" s="665"/>
      <c r="Q48" s="660"/>
      <c r="R48" s="661"/>
      <c r="S48" s="661"/>
      <c r="T48" s="661"/>
      <c r="U48" s="662"/>
      <c r="V48" s="653"/>
      <c r="W48" s="654"/>
      <c r="X48" s="654"/>
      <c r="Y48" s="656"/>
      <c r="Z48" s="653"/>
      <c r="AA48" s="654"/>
      <c r="AB48" s="654"/>
      <c r="AC48" s="654"/>
      <c r="AD48" s="654"/>
      <c r="AE48" s="656"/>
      <c r="AF48" s="653"/>
      <c r="AG48" s="654"/>
      <c r="AH48" s="654"/>
      <c r="AI48" s="654"/>
      <c r="AJ48" s="656"/>
      <c r="AK48" s="653"/>
      <c r="AL48" s="654"/>
      <c r="AM48" s="654"/>
      <c r="AN48" s="656"/>
      <c r="AO48" s="653"/>
      <c r="AP48" s="654"/>
      <c r="AQ48" s="654"/>
      <c r="AR48" s="654"/>
      <c r="AS48" s="656"/>
      <c r="AT48" s="653"/>
      <c r="AU48" s="654"/>
      <c r="AV48" s="654"/>
      <c r="AW48" s="656"/>
      <c r="AX48" s="653"/>
      <c r="AY48" s="654"/>
      <c r="AZ48" s="654"/>
      <c r="BA48" s="654"/>
      <c r="BB48" s="656"/>
      <c r="BC48" s="653"/>
      <c r="BD48" s="654"/>
      <c r="BE48" s="654"/>
      <c r="BF48" s="656"/>
      <c r="BG48" s="653"/>
      <c r="BH48" s="654"/>
      <c r="BI48" s="654"/>
      <c r="BJ48" s="656"/>
      <c r="BK48" s="653"/>
      <c r="BL48" s="654"/>
      <c r="BM48" s="654"/>
      <c r="BN48" s="656"/>
      <c r="BO48" s="651"/>
      <c r="BP48" s="651"/>
      <c r="BQ48" s="651"/>
      <c r="BR48" s="651"/>
      <c r="BS48" s="651"/>
      <c r="BT48" s="651"/>
      <c r="BU48" s="651"/>
      <c r="BV48" s="651"/>
      <c r="BW48" s="651"/>
      <c r="BX48" s="651"/>
      <c r="BY48" s="651"/>
      <c r="BZ48" s="651"/>
      <c r="CA48" s="651"/>
      <c r="CB48" s="651"/>
      <c r="CC48" s="651"/>
      <c r="CD48" s="651"/>
      <c r="CE48" s="651"/>
      <c r="CF48" s="651"/>
      <c r="CG48" s="651"/>
      <c r="CH48" s="651"/>
      <c r="CI48" s="651"/>
      <c r="CJ48" s="651"/>
      <c r="CK48" s="651"/>
      <c r="CL48" s="651"/>
      <c r="CM48" s="651"/>
      <c r="CN48" s="651"/>
      <c r="CO48" s="651"/>
      <c r="CP48" s="651"/>
      <c r="CQ48" s="651"/>
      <c r="CR48" s="651"/>
      <c r="CS48" s="651"/>
      <c r="CT48" s="653"/>
      <c r="CU48" s="654"/>
      <c r="CV48" s="654"/>
      <c r="CW48" s="654"/>
      <c r="CX48" s="654"/>
      <c r="CY48" s="655"/>
    </row>
    <row r="49" spans="1:103" x14ac:dyDescent="0.2">
      <c r="A49" s="657"/>
      <c r="B49" s="658"/>
      <c r="C49" s="658"/>
      <c r="D49" s="659"/>
      <c r="E49" s="657"/>
      <c r="F49" s="658"/>
      <c r="G49" s="658"/>
      <c r="H49" s="659"/>
      <c r="I49" s="663"/>
      <c r="J49" s="664"/>
      <c r="K49" s="664"/>
      <c r="L49" s="664"/>
      <c r="M49" s="664"/>
      <c r="N49" s="664"/>
      <c r="O49" s="664"/>
      <c r="P49" s="665"/>
      <c r="Q49" s="660"/>
      <c r="R49" s="661"/>
      <c r="S49" s="661"/>
      <c r="T49" s="661"/>
      <c r="U49" s="662"/>
      <c r="V49" s="653"/>
      <c r="W49" s="654"/>
      <c r="X49" s="654"/>
      <c r="Y49" s="656"/>
      <c r="Z49" s="653"/>
      <c r="AA49" s="654"/>
      <c r="AB49" s="654"/>
      <c r="AC49" s="654"/>
      <c r="AD49" s="654"/>
      <c r="AE49" s="656"/>
      <c r="AF49" s="653"/>
      <c r="AG49" s="654"/>
      <c r="AH49" s="654"/>
      <c r="AI49" s="654"/>
      <c r="AJ49" s="656"/>
      <c r="AK49" s="653"/>
      <c r="AL49" s="654"/>
      <c r="AM49" s="654"/>
      <c r="AN49" s="656"/>
      <c r="AO49" s="653"/>
      <c r="AP49" s="654"/>
      <c r="AQ49" s="654"/>
      <c r="AR49" s="654"/>
      <c r="AS49" s="656"/>
      <c r="AT49" s="653"/>
      <c r="AU49" s="654"/>
      <c r="AV49" s="654"/>
      <c r="AW49" s="656"/>
      <c r="AX49" s="653"/>
      <c r="AY49" s="654"/>
      <c r="AZ49" s="654"/>
      <c r="BA49" s="654"/>
      <c r="BB49" s="656"/>
      <c r="BC49" s="653"/>
      <c r="BD49" s="654"/>
      <c r="BE49" s="654"/>
      <c r="BF49" s="656"/>
      <c r="BG49" s="653"/>
      <c r="BH49" s="654"/>
      <c r="BI49" s="654"/>
      <c r="BJ49" s="656"/>
      <c r="BK49" s="653"/>
      <c r="BL49" s="654"/>
      <c r="BM49" s="654"/>
      <c r="BN49" s="656"/>
      <c r="BO49" s="651"/>
      <c r="BP49" s="651"/>
      <c r="BQ49" s="651"/>
      <c r="BR49" s="651"/>
      <c r="BS49" s="651"/>
      <c r="BT49" s="651"/>
      <c r="BU49" s="651"/>
      <c r="BV49" s="651"/>
      <c r="BW49" s="651"/>
      <c r="BX49" s="651"/>
      <c r="BY49" s="651"/>
      <c r="BZ49" s="651"/>
      <c r="CA49" s="651"/>
      <c r="CB49" s="651"/>
      <c r="CC49" s="651"/>
      <c r="CD49" s="651"/>
      <c r="CE49" s="651"/>
      <c r="CF49" s="651"/>
      <c r="CG49" s="651"/>
      <c r="CH49" s="651"/>
      <c r="CI49" s="651"/>
      <c r="CJ49" s="651"/>
      <c r="CK49" s="651"/>
      <c r="CL49" s="651"/>
      <c r="CM49" s="651"/>
      <c r="CN49" s="651"/>
      <c r="CO49" s="651"/>
      <c r="CP49" s="651"/>
      <c r="CQ49" s="651"/>
      <c r="CR49" s="651"/>
      <c r="CS49" s="651"/>
      <c r="CT49" s="653"/>
      <c r="CU49" s="654"/>
      <c r="CV49" s="654"/>
      <c r="CW49" s="654"/>
      <c r="CX49" s="654"/>
      <c r="CY49" s="655"/>
    </row>
    <row r="50" spans="1:103" x14ac:dyDescent="0.2">
      <c r="A50" s="657"/>
      <c r="B50" s="658"/>
      <c r="C50" s="658"/>
      <c r="D50" s="659"/>
      <c r="E50" s="657"/>
      <c r="F50" s="658"/>
      <c r="G50" s="658"/>
      <c r="H50" s="659"/>
      <c r="I50" s="663"/>
      <c r="J50" s="664"/>
      <c r="K50" s="664"/>
      <c r="L50" s="664"/>
      <c r="M50" s="664"/>
      <c r="N50" s="664"/>
      <c r="O50" s="664"/>
      <c r="P50" s="665"/>
      <c r="Q50" s="660"/>
      <c r="R50" s="661"/>
      <c r="S50" s="661"/>
      <c r="T50" s="661"/>
      <c r="U50" s="662"/>
      <c r="V50" s="653"/>
      <c r="W50" s="654"/>
      <c r="X50" s="654"/>
      <c r="Y50" s="656"/>
      <c r="Z50" s="653"/>
      <c r="AA50" s="654"/>
      <c r="AB50" s="654"/>
      <c r="AC50" s="654"/>
      <c r="AD50" s="654"/>
      <c r="AE50" s="656"/>
      <c r="AF50" s="653"/>
      <c r="AG50" s="654"/>
      <c r="AH50" s="654"/>
      <c r="AI50" s="654"/>
      <c r="AJ50" s="656"/>
      <c r="AK50" s="653"/>
      <c r="AL50" s="654"/>
      <c r="AM50" s="654"/>
      <c r="AN50" s="656"/>
      <c r="AO50" s="653"/>
      <c r="AP50" s="654"/>
      <c r="AQ50" s="654"/>
      <c r="AR50" s="654"/>
      <c r="AS50" s="656"/>
      <c r="AT50" s="653"/>
      <c r="AU50" s="654"/>
      <c r="AV50" s="654"/>
      <c r="AW50" s="656"/>
      <c r="AX50" s="653"/>
      <c r="AY50" s="654"/>
      <c r="AZ50" s="654"/>
      <c r="BA50" s="654"/>
      <c r="BB50" s="656"/>
      <c r="BC50" s="653"/>
      <c r="BD50" s="654"/>
      <c r="BE50" s="654"/>
      <c r="BF50" s="656"/>
      <c r="BG50" s="653"/>
      <c r="BH50" s="654"/>
      <c r="BI50" s="654"/>
      <c r="BJ50" s="656"/>
      <c r="BK50" s="653"/>
      <c r="BL50" s="654"/>
      <c r="BM50" s="654"/>
      <c r="BN50" s="656"/>
      <c r="BO50" s="651"/>
      <c r="BP50" s="651"/>
      <c r="BQ50" s="651"/>
      <c r="BR50" s="651"/>
      <c r="BS50" s="651"/>
      <c r="BT50" s="651"/>
      <c r="BU50" s="651"/>
      <c r="BV50" s="651"/>
      <c r="BW50" s="651"/>
      <c r="BX50" s="651"/>
      <c r="BY50" s="651"/>
      <c r="BZ50" s="651"/>
      <c r="CA50" s="651"/>
      <c r="CB50" s="651"/>
      <c r="CC50" s="651"/>
      <c r="CD50" s="651"/>
      <c r="CE50" s="651"/>
      <c r="CF50" s="651"/>
      <c r="CG50" s="651"/>
      <c r="CH50" s="651"/>
      <c r="CI50" s="651"/>
      <c r="CJ50" s="651"/>
      <c r="CK50" s="651"/>
      <c r="CL50" s="651"/>
      <c r="CM50" s="651"/>
      <c r="CN50" s="651"/>
      <c r="CO50" s="651"/>
      <c r="CP50" s="651"/>
      <c r="CQ50" s="651"/>
      <c r="CR50" s="651"/>
      <c r="CS50" s="651"/>
      <c r="CT50" s="653"/>
      <c r="CU50" s="654"/>
      <c r="CV50" s="654"/>
      <c r="CW50" s="654"/>
      <c r="CX50" s="654"/>
      <c r="CY50" s="655"/>
    </row>
    <row r="51" spans="1:103" x14ac:dyDescent="0.2">
      <c r="A51" s="657"/>
      <c r="B51" s="658"/>
      <c r="C51" s="658"/>
      <c r="D51" s="659"/>
      <c r="E51" s="657"/>
      <c r="F51" s="658"/>
      <c r="G51" s="658"/>
      <c r="H51" s="659"/>
      <c r="I51" s="663"/>
      <c r="J51" s="664"/>
      <c r="K51" s="664"/>
      <c r="L51" s="664"/>
      <c r="M51" s="664"/>
      <c r="N51" s="664"/>
      <c r="O51" s="664"/>
      <c r="P51" s="665"/>
      <c r="Q51" s="660"/>
      <c r="R51" s="661"/>
      <c r="S51" s="661"/>
      <c r="T51" s="661"/>
      <c r="U51" s="662"/>
      <c r="V51" s="653"/>
      <c r="W51" s="654"/>
      <c r="X51" s="654"/>
      <c r="Y51" s="656"/>
      <c r="Z51" s="653"/>
      <c r="AA51" s="654"/>
      <c r="AB51" s="654"/>
      <c r="AC51" s="654"/>
      <c r="AD51" s="654"/>
      <c r="AE51" s="656"/>
      <c r="AF51" s="653"/>
      <c r="AG51" s="654"/>
      <c r="AH51" s="654"/>
      <c r="AI51" s="654"/>
      <c r="AJ51" s="656"/>
      <c r="AK51" s="653"/>
      <c r="AL51" s="654"/>
      <c r="AM51" s="654"/>
      <c r="AN51" s="656"/>
      <c r="AO51" s="653"/>
      <c r="AP51" s="654"/>
      <c r="AQ51" s="654"/>
      <c r="AR51" s="654"/>
      <c r="AS51" s="656"/>
      <c r="AT51" s="653"/>
      <c r="AU51" s="654"/>
      <c r="AV51" s="654"/>
      <c r="AW51" s="656"/>
      <c r="AX51" s="653"/>
      <c r="AY51" s="654"/>
      <c r="AZ51" s="654"/>
      <c r="BA51" s="654"/>
      <c r="BB51" s="656"/>
      <c r="BC51" s="653"/>
      <c r="BD51" s="654"/>
      <c r="BE51" s="654"/>
      <c r="BF51" s="656"/>
      <c r="BG51" s="653"/>
      <c r="BH51" s="654"/>
      <c r="BI51" s="654"/>
      <c r="BJ51" s="656"/>
      <c r="BK51" s="653"/>
      <c r="BL51" s="654"/>
      <c r="BM51" s="654"/>
      <c r="BN51" s="656"/>
      <c r="BO51" s="651"/>
      <c r="BP51" s="651"/>
      <c r="BQ51" s="651"/>
      <c r="BR51" s="651"/>
      <c r="BS51" s="651"/>
      <c r="BT51" s="651"/>
      <c r="BU51" s="651"/>
      <c r="BV51" s="651"/>
      <c r="BW51" s="651"/>
      <c r="BX51" s="651"/>
      <c r="BY51" s="651"/>
      <c r="BZ51" s="651"/>
      <c r="CA51" s="651"/>
      <c r="CB51" s="651"/>
      <c r="CC51" s="651"/>
      <c r="CD51" s="651"/>
      <c r="CE51" s="651"/>
      <c r="CF51" s="651"/>
      <c r="CG51" s="651"/>
      <c r="CH51" s="651"/>
      <c r="CI51" s="651"/>
      <c r="CJ51" s="651"/>
      <c r="CK51" s="651"/>
      <c r="CL51" s="651"/>
      <c r="CM51" s="651"/>
      <c r="CN51" s="651"/>
      <c r="CO51" s="651"/>
      <c r="CP51" s="651"/>
      <c r="CQ51" s="651"/>
      <c r="CR51" s="651"/>
      <c r="CS51" s="651"/>
      <c r="CT51" s="653"/>
      <c r="CU51" s="654"/>
      <c r="CV51" s="654"/>
      <c r="CW51" s="654"/>
      <c r="CX51" s="654"/>
      <c r="CY51" s="655"/>
    </row>
    <row r="52" spans="1:103" x14ac:dyDescent="0.2">
      <c r="A52" s="657"/>
      <c r="B52" s="658"/>
      <c r="C52" s="658"/>
      <c r="D52" s="659"/>
      <c r="E52" s="657"/>
      <c r="F52" s="658"/>
      <c r="G52" s="658"/>
      <c r="H52" s="659"/>
      <c r="I52" s="663"/>
      <c r="J52" s="664"/>
      <c r="K52" s="664"/>
      <c r="L52" s="664"/>
      <c r="M52" s="664"/>
      <c r="N52" s="664"/>
      <c r="O52" s="664"/>
      <c r="P52" s="665"/>
      <c r="Q52" s="660"/>
      <c r="R52" s="661"/>
      <c r="S52" s="661"/>
      <c r="T52" s="661"/>
      <c r="U52" s="662"/>
      <c r="V52" s="653"/>
      <c r="W52" s="654"/>
      <c r="X52" s="654"/>
      <c r="Y52" s="656"/>
      <c r="Z52" s="653"/>
      <c r="AA52" s="654"/>
      <c r="AB52" s="654"/>
      <c r="AC52" s="654"/>
      <c r="AD52" s="654"/>
      <c r="AE52" s="656"/>
      <c r="AF52" s="653"/>
      <c r="AG52" s="654"/>
      <c r="AH52" s="654"/>
      <c r="AI52" s="654"/>
      <c r="AJ52" s="656"/>
      <c r="AK52" s="653"/>
      <c r="AL52" s="654"/>
      <c r="AM52" s="654"/>
      <c r="AN52" s="656"/>
      <c r="AO52" s="653"/>
      <c r="AP52" s="654"/>
      <c r="AQ52" s="654"/>
      <c r="AR52" s="654"/>
      <c r="AS52" s="656"/>
      <c r="AT52" s="653"/>
      <c r="AU52" s="654"/>
      <c r="AV52" s="654"/>
      <c r="AW52" s="656"/>
      <c r="AX52" s="653"/>
      <c r="AY52" s="654"/>
      <c r="AZ52" s="654"/>
      <c r="BA52" s="654"/>
      <c r="BB52" s="656"/>
      <c r="BC52" s="653"/>
      <c r="BD52" s="654"/>
      <c r="BE52" s="654"/>
      <c r="BF52" s="656"/>
      <c r="BG52" s="653"/>
      <c r="BH52" s="654"/>
      <c r="BI52" s="654"/>
      <c r="BJ52" s="656"/>
      <c r="BK52" s="653"/>
      <c r="BL52" s="654"/>
      <c r="BM52" s="654"/>
      <c r="BN52" s="656"/>
      <c r="BO52" s="651"/>
      <c r="BP52" s="651"/>
      <c r="BQ52" s="651"/>
      <c r="BR52" s="651"/>
      <c r="BS52" s="651"/>
      <c r="BT52" s="651"/>
      <c r="BU52" s="651"/>
      <c r="BV52" s="651"/>
      <c r="BW52" s="651"/>
      <c r="BX52" s="651"/>
      <c r="BY52" s="651"/>
      <c r="BZ52" s="651"/>
      <c r="CA52" s="651"/>
      <c r="CB52" s="651"/>
      <c r="CC52" s="651"/>
      <c r="CD52" s="651"/>
      <c r="CE52" s="651"/>
      <c r="CF52" s="651"/>
      <c r="CG52" s="651"/>
      <c r="CH52" s="651"/>
      <c r="CI52" s="651"/>
      <c r="CJ52" s="651"/>
      <c r="CK52" s="651"/>
      <c r="CL52" s="651"/>
      <c r="CM52" s="651"/>
      <c r="CN52" s="651"/>
      <c r="CO52" s="651"/>
      <c r="CP52" s="651"/>
      <c r="CQ52" s="651"/>
      <c r="CR52" s="651"/>
      <c r="CS52" s="651"/>
      <c r="CT52" s="653"/>
      <c r="CU52" s="654"/>
      <c r="CV52" s="654"/>
      <c r="CW52" s="654"/>
      <c r="CX52" s="654"/>
      <c r="CY52" s="655"/>
    </row>
    <row r="53" spans="1:103" x14ac:dyDescent="0.2">
      <c r="A53" s="657"/>
      <c r="B53" s="658"/>
      <c r="C53" s="658"/>
      <c r="D53" s="659"/>
      <c r="E53" s="657"/>
      <c r="F53" s="658"/>
      <c r="G53" s="658"/>
      <c r="H53" s="659"/>
      <c r="I53" s="663"/>
      <c r="J53" s="664"/>
      <c r="K53" s="664"/>
      <c r="L53" s="664"/>
      <c r="M53" s="664"/>
      <c r="N53" s="664"/>
      <c r="O53" s="664"/>
      <c r="P53" s="665"/>
      <c r="Q53" s="660"/>
      <c r="R53" s="661"/>
      <c r="S53" s="661"/>
      <c r="T53" s="661"/>
      <c r="U53" s="662"/>
      <c r="V53" s="653"/>
      <c r="W53" s="654"/>
      <c r="X53" s="654"/>
      <c r="Y53" s="656"/>
      <c r="Z53" s="653"/>
      <c r="AA53" s="654"/>
      <c r="AB53" s="654"/>
      <c r="AC53" s="654"/>
      <c r="AD53" s="654"/>
      <c r="AE53" s="656"/>
      <c r="AF53" s="653"/>
      <c r="AG53" s="654"/>
      <c r="AH53" s="654"/>
      <c r="AI53" s="654"/>
      <c r="AJ53" s="656"/>
      <c r="AK53" s="653"/>
      <c r="AL53" s="654"/>
      <c r="AM53" s="654"/>
      <c r="AN53" s="656"/>
      <c r="AO53" s="653"/>
      <c r="AP53" s="654"/>
      <c r="AQ53" s="654"/>
      <c r="AR53" s="654"/>
      <c r="AS53" s="656"/>
      <c r="AT53" s="653"/>
      <c r="AU53" s="654"/>
      <c r="AV53" s="654"/>
      <c r="AW53" s="656"/>
      <c r="AX53" s="653"/>
      <c r="AY53" s="654"/>
      <c r="AZ53" s="654"/>
      <c r="BA53" s="654"/>
      <c r="BB53" s="656"/>
      <c r="BC53" s="653"/>
      <c r="BD53" s="654"/>
      <c r="BE53" s="654"/>
      <c r="BF53" s="656"/>
      <c r="BG53" s="653"/>
      <c r="BH53" s="654"/>
      <c r="BI53" s="654"/>
      <c r="BJ53" s="656"/>
      <c r="BK53" s="653"/>
      <c r="BL53" s="654"/>
      <c r="BM53" s="654"/>
      <c r="BN53" s="656"/>
      <c r="BO53" s="651"/>
      <c r="BP53" s="651"/>
      <c r="BQ53" s="651"/>
      <c r="BR53" s="651"/>
      <c r="BS53" s="651"/>
      <c r="BT53" s="651"/>
      <c r="BU53" s="651"/>
      <c r="BV53" s="651"/>
      <c r="BW53" s="651"/>
      <c r="BX53" s="651"/>
      <c r="BY53" s="651"/>
      <c r="BZ53" s="651"/>
      <c r="CA53" s="651"/>
      <c r="CB53" s="651"/>
      <c r="CC53" s="651"/>
      <c r="CD53" s="651"/>
      <c r="CE53" s="651"/>
      <c r="CF53" s="651"/>
      <c r="CG53" s="651"/>
      <c r="CH53" s="651"/>
      <c r="CI53" s="651"/>
      <c r="CJ53" s="651"/>
      <c r="CK53" s="651"/>
      <c r="CL53" s="651"/>
      <c r="CM53" s="651"/>
      <c r="CN53" s="651"/>
      <c r="CO53" s="651"/>
      <c r="CP53" s="651"/>
      <c r="CQ53" s="651"/>
      <c r="CR53" s="651"/>
      <c r="CS53" s="651"/>
      <c r="CT53" s="653"/>
      <c r="CU53" s="654"/>
      <c r="CV53" s="654"/>
      <c r="CW53" s="654"/>
      <c r="CX53" s="654"/>
      <c r="CY53" s="655"/>
    </row>
    <row r="54" spans="1:103" x14ac:dyDescent="0.2">
      <c r="A54" s="657"/>
      <c r="B54" s="658"/>
      <c r="C54" s="658"/>
      <c r="D54" s="659"/>
      <c r="E54" s="657"/>
      <c r="F54" s="658"/>
      <c r="G54" s="658"/>
      <c r="H54" s="659"/>
      <c r="I54" s="663"/>
      <c r="J54" s="664"/>
      <c r="K54" s="664"/>
      <c r="L54" s="664"/>
      <c r="M54" s="664"/>
      <c r="N54" s="664"/>
      <c r="O54" s="664"/>
      <c r="P54" s="665"/>
      <c r="Q54" s="660"/>
      <c r="R54" s="661"/>
      <c r="S54" s="661"/>
      <c r="T54" s="661"/>
      <c r="U54" s="662"/>
      <c r="V54" s="653"/>
      <c r="W54" s="654"/>
      <c r="X54" s="654"/>
      <c r="Y54" s="656"/>
      <c r="Z54" s="653"/>
      <c r="AA54" s="654"/>
      <c r="AB54" s="654"/>
      <c r="AC54" s="654"/>
      <c r="AD54" s="654"/>
      <c r="AE54" s="656"/>
      <c r="AF54" s="653"/>
      <c r="AG54" s="654"/>
      <c r="AH54" s="654"/>
      <c r="AI54" s="654"/>
      <c r="AJ54" s="656"/>
      <c r="AK54" s="653"/>
      <c r="AL54" s="654"/>
      <c r="AM54" s="654"/>
      <c r="AN54" s="656"/>
      <c r="AO54" s="653"/>
      <c r="AP54" s="654"/>
      <c r="AQ54" s="654"/>
      <c r="AR54" s="654"/>
      <c r="AS54" s="656"/>
      <c r="AT54" s="653"/>
      <c r="AU54" s="654"/>
      <c r="AV54" s="654"/>
      <c r="AW54" s="656"/>
      <c r="AX54" s="653"/>
      <c r="AY54" s="654"/>
      <c r="AZ54" s="654"/>
      <c r="BA54" s="654"/>
      <c r="BB54" s="656"/>
      <c r="BC54" s="653"/>
      <c r="BD54" s="654"/>
      <c r="BE54" s="654"/>
      <c r="BF54" s="656"/>
      <c r="BG54" s="653"/>
      <c r="BH54" s="654"/>
      <c r="BI54" s="654"/>
      <c r="BJ54" s="656"/>
      <c r="BK54" s="653"/>
      <c r="BL54" s="654"/>
      <c r="BM54" s="654"/>
      <c r="BN54" s="656"/>
      <c r="BO54" s="651"/>
      <c r="BP54" s="651"/>
      <c r="BQ54" s="651"/>
      <c r="BR54" s="651"/>
      <c r="BS54" s="651"/>
      <c r="BT54" s="651"/>
      <c r="BU54" s="651"/>
      <c r="BV54" s="651"/>
      <c r="BW54" s="651"/>
      <c r="BX54" s="651"/>
      <c r="BY54" s="651"/>
      <c r="BZ54" s="651"/>
      <c r="CA54" s="651"/>
      <c r="CB54" s="651"/>
      <c r="CC54" s="651"/>
      <c r="CD54" s="651"/>
      <c r="CE54" s="651"/>
      <c r="CF54" s="651"/>
      <c r="CG54" s="651"/>
      <c r="CH54" s="651"/>
      <c r="CI54" s="651"/>
      <c r="CJ54" s="651"/>
      <c r="CK54" s="651"/>
      <c r="CL54" s="651"/>
      <c r="CM54" s="651"/>
      <c r="CN54" s="651"/>
      <c r="CO54" s="651"/>
      <c r="CP54" s="651"/>
      <c r="CQ54" s="651"/>
      <c r="CR54" s="651"/>
      <c r="CS54" s="651"/>
      <c r="CT54" s="653"/>
      <c r="CU54" s="654"/>
      <c r="CV54" s="654"/>
      <c r="CW54" s="654"/>
      <c r="CX54" s="654"/>
      <c r="CY54" s="655"/>
    </row>
    <row r="55" spans="1:103" x14ac:dyDescent="0.2">
      <c r="A55" s="657"/>
      <c r="B55" s="658"/>
      <c r="C55" s="658"/>
      <c r="D55" s="659"/>
      <c r="E55" s="657"/>
      <c r="F55" s="658"/>
      <c r="G55" s="658"/>
      <c r="H55" s="659"/>
      <c r="I55" s="663"/>
      <c r="J55" s="664"/>
      <c r="K55" s="664"/>
      <c r="L55" s="664"/>
      <c r="M55" s="664"/>
      <c r="N55" s="664"/>
      <c r="O55" s="664"/>
      <c r="P55" s="665"/>
      <c r="Q55" s="660"/>
      <c r="R55" s="661"/>
      <c r="S55" s="661"/>
      <c r="T55" s="661"/>
      <c r="U55" s="662"/>
      <c r="V55" s="653"/>
      <c r="W55" s="654"/>
      <c r="X55" s="654"/>
      <c r="Y55" s="656"/>
      <c r="Z55" s="653"/>
      <c r="AA55" s="654"/>
      <c r="AB55" s="654"/>
      <c r="AC55" s="654"/>
      <c r="AD55" s="654"/>
      <c r="AE55" s="656"/>
      <c r="AF55" s="653"/>
      <c r="AG55" s="654"/>
      <c r="AH55" s="654"/>
      <c r="AI55" s="654"/>
      <c r="AJ55" s="656"/>
      <c r="AK55" s="653"/>
      <c r="AL55" s="654"/>
      <c r="AM55" s="654"/>
      <c r="AN55" s="656"/>
      <c r="AO55" s="653"/>
      <c r="AP55" s="654"/>
      <c r="AQ55" s="654"/>
      <c r="AR55" s="654"/>
      <c r="AS55" s="656"/>
      <c r="AT55" s="653"/>
      <c r="AU55" s="654"/>
      <c r="AV55" s="654"/>
      <c r="AW55" s="656"/>
      <c r="AX55" s="653"/>
      <c r="AY55" s="654"/>
      <c r="AZ55" s="654"/>
      <c r="BA55" s="654"/>
      <c r="BB55" s="656"/>
      <c r="BC55" s="653"/>
      <c r="BD55" s="654"/>
      <c r="BE55" s="654"/>
      <c r="BF55" s="656"/>
      <c r="BG55" s="653"/>
      <c r="BH55" s="654"/>
      <c r="BI55" s="654"/>
      <c r="BJ55" s="656"/>
      <c r="BK55" s="653"/>
      <c r="BL55" s="654"/>
      <c r="BM55" s="654"/>
      <c r="BN55" s="656"/>
      <c r="BO55" s="651"/>
      <c r="BP55" s="651"/>
      <c r="BQ55" s="651"/>
      <c r="BR55" s="651"/>
      <c r="BS55" s="651"/>
      <c r="BT55" s="651"/>
      <c r="BU55" s="651"/>
      <c r="BV55" s="651"/>
      <c r="BW55" s="651"/>
      <c r="BX55" s="651"/>
      <c r="BY55" s="651"/>
      <c r="BZ55" s="651"/>
      <c r="CA55" s="651"/>
      <c r="CB55" s="651"/>
      <c r="CC55" s="651"/>
      <c r="CD55" s="651"/>
      <c r="CE55" s="651"/>
      <c r="CF55" s="651"/>
      <c r="CG55" s="651"/>
      <c r="CH55" s="651"/>
      <c r="CI55" s="651"/>
      <c r="CJ55" s="651"/>
      <c r="CK55" s="651"/>
      <c r="CL55" s="651"/>
      <c r="CM55" s="651"/>
      <c r="CN55" s="651"/>
      <c r="CO55" s="651"/>
      <c r="CP55" s="651"/>
      <c r="CQ55" s="651"/>
      <c r="CR55" s="651"/>
      <c r="CS55" s="651"/>
      <c r="CT55" s="653"/>
      <c r="CU55" s="654"/>
      <c r="CV55" s="654"/>
      <c r="CW55" s="654"/>
      <c r="CX55" s="654"/>
      <c r="CY55" s="655"/>
    </row>
    <row r="56" spans="1:103" x14ac:dyDescent="0.2">
      <c r="A56" s="657"/>
      <c r="B56" s="658"/>
      <c r="C56" s="658"/>
      <c r="D56" s="659"/>
      <c r="E56" s="657"/>
      <c r="F56" s="658"/>
      <c r="G56" s="658"/>
      <c r="H56" s="659"/>
      <c r="I56" s="663"/>
      <c r="J56" s="664"/>
      <c r="K56" s="664"/>
      <c r="L56" s="664"/>
      <c r="M56" s="664"/>
      <c r="N56" s="664"/>
      <c r="O56" s="664"/>
      <c r="P56" s="665"/>
      <c r="Q56" s="660"/>
      <c r="R56" s="661"/>
      <c r="S56" s="661"/>
      <c r="T56" s="661"/>
      <c r="U56" s="662"/>
      <c r="V56" s="653"/>
      <c r="W56" s="654"/>
      <c r="X56" s="654"/>
      <c r="Y56" s="656"/>
      <c r="Z56" s="653"/>
      <c r="AA56" s="654"/>
      <c r="AB56" s="654"/>
      <c r="AC56" s="654"/>
      <c r="AD56" s="654"/>
      <c r="AE56" s="656"/>
      <c r="AF56" s="653"/>
      <c r="AG56" s="654"/>
      <c r="AH56" s="654"/>
      <c r="AI56" s="654"/>
      <c r="AJ56" s="656"/>
      <c r="AK56" s="653"/>
      <c r="AL56" s="654"/>
      <c r="AM56" s="654"/>
      <c r="AN56" s="656"/>
      <c r="AO56" s="653"/>
      <c r="AP56" s="654"/>
      <c r="AQ56" s="654"/>
      <c r="AR56" s="654"/>
      <c r="AS56" s="656"/>
      <c r="AT56" s="653"/>
      <c r="AU56" s="654"/>
      <c r="AV56" s="654"/>
      <c r="AW56" s="656"/>
      <c r="AX56" s="653"/>
      <c r="AY56" s="654"/>
      <c r="AZ56" s="654"/>
      <c r="BA56" s="654"/>
      <c r="BB56" s="656"/>
      <c r="BC56" s="653"/>
      <c r="BD56" s="654"/>
      <c r="BE56" s="654"/>
      <c r="BF56" s="656"/>
      <c r="BG56" s="653"/>
      <c r="BH56" s="654"/>
      <c r="BI56" s="654"/>
      <c r="BJ56" s="656"/>
      <c r="BK56" s="653"/>
      <c r="BL56" s="654"/>
      <c r="BM56" s="654"/>
      <c r="BN56" s="656"/>
      <c r="BO56" s="651"/>
      <c r="BP56" s="651"/>
      <c r="BQ56" s="651"/>
      <c r="BR56" s="651"/>
      <c r="BS56" s="651"/>
      <c r="BT56" s="651"/>
      <c r="BU56" s="651"/>
      <c r="BV56" s="651"/>
      <c r="BW56" s="651"/>
      <c r="BX56" s="651"/>
      <c r="BY56" s="651"/>
      <c r="BZ56" s="651"/>
      <c r="CA56" s="651"/>
      <c r="CB56" s="651"/>
      <c r="CC56" s="651"/>
      <c r="CD56" s="651"/>
      <c r="CE56" s="651"/>
      <c r="CF56" s="651"/>
      <c r="CG56" s="651"/>
      <c r="CH56" s="651"/>
      <c r="CI56" s="651"/>
      <c r="CJ56" s="651"/>
      <c r="CK56" s="651"/>
      <c r="CL56" s="651"/>
      <c r="CM56" s="651"/>
      <c r="CN56" s="651"/>
      <c r="CO56" s="651"/>
      <c r="CP56" s="651"/>
      <c r="CQ56" s="651"/>
      <c r="CR56" s="651"/>
      <c r="CS56" s="651"/>
      <c r="CT56" s="653"/>
      <c r="CU56" s="654"/>
      <c r="CV56" s="654"/>
      <c r="CW56" s="654"/>
      <c r="CX56" s="654"/>
      <c r="CY56" s="655"/>
    </row>
    <row r="57" spans="1:103" x14ac:dyDescent="0.2">
      <c r="A57" s="657"/>
      <c r="B57" s="658"/>
      <c r="C57" s="658"/>
      <c r="D57" s="659"/>
      <c r="E57" s="657"/>
      <c r="F57" s="658"/>
      <c r="G57" s="658"/>
      <c r="H57" s="659"/>
      <c r="I57" s="663"/>
      <c r="J57" s="664"/>
      <c r="K57" s="664"/>
      <c r="L57" s="664"/>
      <c r="M57" s="664"/>
      <c r="N57" s="664"/>
      <c r="O57" s="664"/>
      <c r="P57" s="665"/>
      <c r="Q57" s="660"/>
      <c r="R57" s="661"/>
      <c r="S57" s="661"/>
      <c r="T57" s="661"/>
      <c r="U57" s="662"/>
      <c r="V57" s="653"/>
      <c r="W57" s="654"/>
      <c r="X57" s="654"/>
      <c r="Y57" s="656"/>
      <c r="Z57" s="653"/>
      <c r="AA57" s="654"/>
      <c r="AB57" s="654"/>
      <c r="AC57" s="654"/>
      <c r="AD57" s="654"/>
      <c r="AE57" s="656"/>
      <c r="AF57" s="653"/>
      <c r="AG57" s="654"/>
      <c r="AH57" s="654"/>
      <c r="AI57" s="654"/>
      <c r="AJ57" s="656"/>
      <c r="AK57" s="653"/>
      <c r="AL57" s="654"/>
      <c r="AM57" s="654"/>
      <c r="AN57" s="656"/>
      <c r="AO57" s="653"/>
      <c r="AP57" s="654"/>
      <c r="AQ57" s="654"/>
      <c r="AR57" s="654"/>
      <c r="AS57" s="656"/>
      <c r="AT57" s="653"/>
      <c r="AU57" s="654"/>
      <c r="AV57" s="654"/>
      <c r="AW57" s="656"/>
      <c r="AX57" s="653"/>
      <c r="AY57" s="654"/>
      <c r="AZ57" s="654"/>
      <c r="BA57" s="654"/>
      <c r="BB57" s="656"/>
      <c r="BC57" s="653"/>
      <c r="BD57" s="654"/>
      <c r="BE57" s="654"/>
      <c r="BF57" s="656"/>
      <c r="BG57" s="653"/>
      <c r="BH57" s="654"/>
      <c r="BI57" s="654"/>
      <c r="BJ57" s="656"/>
      <c r="BK57" s="653"/>
      <c r="BL57" s="654"/>
      <c r="BM57" s="654"/>
      <c r="BN57" s="656"/>
      <c r="BO57" s="651"/>
      <c r="BP57" s="651"/>
      <c r="BQ57" s="651"/>
      <c r="BR57" s="651"/>
      <c r="BS57" s="651"/>
      <c r="BT57" s="651"/>
      <c r="BU57" s="651"/>
      <c r="BV57" s="651"/>
      <c r="BW57" s="651"/>
      <c r="BX57" s="651"/>
      <c r="BY57" s="651"/>
      <c r="BZ57" s="651"/>
      <c r="CA57" s="651"/>
      <c r="CB57" s="651"/>
      <c r="CC57" s="651"/>
      <c r="CD57" s="651"/>
      <c r="CE57" s="651"/>
      <c r="CF57" s="651"/>
      <c r="CG57" s="651"/>
      <c r="CH57" s="651"/>
      <c r="CI57" s="651"/>
      <c r="CJ57" s="651"/>
      <c r="CK57" s="651"/>
      <c r="CL57" s="651"/>
      <c r="CM57" s="651"/>
      <c r="CN57" s="651"/>
      <c r="CO57" s="651"/>
      <c r="CP57" s="651"/>
      <c r="CQ57" s="651"/>
      <c r="CR57" s="651"/>
      <c r="CS57" s="651"/>
      <c r="CT57" s="653"/>
      <c r="CU57" s="654"/>
      <c r="CV57" s="654"/>
      <c r="CW57" s="654"/>
      <c r="CX57" s="654"/>
      <c r="CY57" s="655"/>
    </row>
    <row r="58" spans="1:103" x14ac:dyDescent="0.2">
      <c r="A58" s="657"/>
      <c r="B58" s="658"/>
      <c r="C58" s="658"/>
      <c r="D58" s="659"/>
      <c r="E58" s="657"/>
      <c r="F58" s="658"/>
      <c r="G58" s="658"/>
      <c r="H58" s="659"/>
      <c r="I58" s="663"/>
      <c r="J58" s="664"/>
      <c r="K58" s="664"/>
      <c r="L58" s="664"/>
      <c r="M58" s="664"/>
      <c r="N58" s="664"/>
      <c r="O58" s="664"/>
      <c r="P58" s="665"/>
      <c r="Q58" s="660"/>
      <c r="R58" s="661"/>
      <c r="S58" s="661"/>
      <c r="T58" s="661"/>
      <c r="U58" s="662"/>
      <c r="V58" s="653"/>
      <c r="W58" s="654"/>
      <c r="X58" s="654"/>
      <c r="Y58" s="656"/>
      <c r="Z58" s="653"/>
      <c r="AA58" s="654"/>
      <c r="AB58" s="654"/>
      <c r="AC58" s="654"/>
      <c r="AD58" s="654"/>
      <c r="AE58" s="656"/>
      <c r="AF58" s="653"/>
      <c r="AG58" s="654"/>
      <c r="AH58" s="654"/>
      <c r="AI58" s="654"/>
      <c r="AJ58" s="656"/>
      <c r="AK58" s="653"/>
      <c r="AL58" s="654"/>
      <c r="AM58" s="654"/>
      <c r="AN58" s="656"/>
      <c r="AO58" s="653"/>
      <c r="AP58" s="654"/>
      <c r="AQ58" s="654"/>
      <c r="AR58" s="654"/>
      <c r="AS58" s="656"/>
      <c r="AT58" s="653"/>
      <c r="AU58" s="654"/>
      <c r="AV58" s="654"/>
      <c r="AW58" s="656"/>
      <c r="AX58" s="653"/>
      <c r="AY58" s="654"/>
      <c r="AZ58" s="654"/>
      <c r="BA58" s="654"/>
      <c r="BB58" s="656"/>
      <c r="BC58" s="653"/>
      <c r="BD58" s="654"/>
      <c r="BE58" s="654"/>
      <c r="BF58" s="656"/>
      <c r="BG58" s="653"/>
      <c r="BH58" s="654"/>
      <c r="BI58" s="654"/>
      <c r="BJ58" s="656"/>
      <c r="BK58" s="653"/>
      <c r="BL58" s="654"/>
      <c r="BM58" s="654"/>
      <c r="BN58" s="656"/>
      <c r="BO58" s="651"/>
      <c r="BP58" s="651"/>
      <c r="BQ58" s="651"/>
      <c r="BR58" s="651"/>
      <c r="BS58" s="651"/>
      <c r="BT58" s="651"/>
      <c r="BU58" s="651"/>
      <c r="BV58" s="651"/>
      <c r="BW58" s="651"/>
      <c r="BX58" s="651"/>
      <c r="BY58" s="651"/>
      <c r="BZ58" s="651"/>
      <c r="CA58" s="651"/>
      <c r="CB58" s="651"/>
      <c r="CC58" s="651"/>
      <c r="CD58" s="651"/>
      <c r="CE58" s="651"/>
      <c r="CF58" s="651"/>
      <c r="CG58" s="651"/>
      <c r="CH58" s="651"/>
      <c r="CI58" s="651"/>
      <c r="CJ58" s="651"/>
      <c r="CK58" s="651"/>
      <c r="CL58" s="651"/>
      <c r="CM58" s="651"/>
      <c r="CN58" s="651"/>
      <c r="CO58" s="651"/>
      <c r="CP58" s="651"/>
      <c r="CQ58" s="651"/>
      <c r="CR58" s="651"/>
      <c r="CS58" s="651"/>
      <c r="CT58" s="653"/>
      <c r="CU58" s="654"/>
      <c r="CV58" s="654"/>
      <c r="CW58" s="654"/>
      <c r="CX58" s="654"/>
      <c r="CY58" s="655"/>
    </row>
    <row r="59" spans="1:103" x14ac:dyDescent="0.2">
      <c r="A59" s="657"/>
      <c r="B59" s="658"/>
      <c r="C59" s="658"/>
      <c r="D59" s="659"/>
      <c r="E59" s="657"/>
      <c r="F59" s="658"/>
      <c r="G59" s="658"/>
      <c r="H59" s="659"/>
      <c r="I59" s="663"/>
      <c r="J59" s="664"/>
      <c r="K59" s="664"/>
      <c r="L59" s="664"/>
      <c r="M59" s="664"/>
      <c r="N59" s="664"/>
      <c r="O59" s="664"/>
      <c r="P59" s="665"/>
      <c r="Q59" s="660"/>
      <c r="R59" s="661"/>
      <c r="S59" s="661"/>
      <c r="T59" s="661"/>
      <c r="U59" s="662"/>
      <c r="V59" s="653"/>
      <c r="W59" s="654"/>
      <c r="X59" s="654"/>
      <c r="Y59" s="656"/>
      <c r="Z59" s="653"/>
      <c r="AA59" s="654"/>
      <c r="AB59" s="654"/>
      <c r="AC59" s="654"/>
      <c r="AD59" s="654"/>
      <c r="AE59" s="656"/>
      <c r="AF59" s="653"/>
      <c r="AG59" s="654"/>
      <c r="AH59" s="654"/>
      <c r="AI59" s="654"/>
      <c r="AJ59" s="656"/>
      <c r="AK59" s="653"/>
      <c r="AL59" s="654"/>
      <c r="AM59" s="654"/>
      <c r="AN59" s="656"/>
      <c r="AO59" s="653"/>
      <c r="AP59" s="654"/>
      <c r="AQ59" s="654"/>
      <c r="AR59" s="654"/>
      <c r="AS59" s="656"/>
      <c r="AT59" s="653"/>
      <c r="AU59" s="654"/>
      <c r="AV59" s="654"/>
      <c r="AW59" s="656"/>
      <c r="AX59" s="653"/>
      <c r="AY59" s="654"/>
      <c r="AZ59" s="654"/>
      <c r="BA59" s="654"/>
      <c r="BB59" s="656"/>
      <c r="BC59" s="653"/>
      <c r="BD59" s="654"/>
      <c r="BE59" s="654"/>
      <c r="BF59" s="656"/>
      <c r="BG59" s="653"/>
      <c r="BH59" s="654"/>
      <c r="BI59" s="654"/>
      <c r="BJ59" s="656"/>
      <c r="BK59" s="653"/>
      <c r="BL59" s="654"/>
      <c r="BM59" s="654"/>
      <c r="BN59" s="656"/>
      <c r="BO59" s="651"/>
      <c r="BP59" s="651"/>
      <c r="BQ59" s="651"/>
      <c r="BR59" s="651"/>
      <c r="BS59" s="651"/>
      <c r="BT59" s="651"/>
      <c r="BU59" s="651"/>
      <c r="BV59" s="651"/>
      <c r="BW59" s="651"/>
      <c r="BX59" s="651"/>
      <c r="BY59" s="651"/>
      <c r="BZ59" s="651"/>
      <c r="CA59" s="651"/>
      <c r="CB59" s="651"/>
      <c r="CC59" s="651"/>
      <c r="CD59" s="651"/>
      <c r="CE59" s="651"/>
      <c r="CF59" s="651"/>
      <c r="CG59" s="651"/>
      <c r="CH59" s="651"/>
      <c r="CI59" s="651"/>
      <c r="CJ59" s="651"/>
      <c r="CK59" s="651"/>
      <c r="CL59" s="651"/>
      <c r="CM59" s="651"/>
      <c r="CN59" s="651"/>
      <c r="CO59" s="651"/>
      <c r="CP59" s="651"/>
      <c r="CQ59" s="651"/>
      <c r="CR59" s="651"/>
      <c r="CS59" s="651"/>
      <c r="CT59" s="653"/>
      <c r="CU59" s="654"/>
      <c r="CV59" s="654"/>
      <c r="CW59" s="654"/>
      <c r="CX59" s="654"/>
      <c r="CY59" s="655"/>
    </row>
    <row r="60" spans="1:103" x14ac:dyDescent="0.2">
      <c r="A60" s="188"/>
      <c r="B60" s="188"/>
      <c r="C60" s="188"/>
      <c r="D60" s="188"/>
      <c r="E60" s="188"/>
      <c r="F60" s="188"/>
      <c r="G60" s="188"/>
      <c r="H60" s="188"/>
      <c r="I60" s="188"/>
      <c r="J60" s="205"/>
      <c r="K60" s="205"/>
      <c r="L60" s="205"/>
      <c r="M60" s="205"/>
      <c r="N60" s="205"/>
      <c r="O60" s="205"/>
      <c r="P60" s="205"/>
      <c r="Q60" s="206"/>
      <c r="R60" s="206"/>
      <c r="S60" s="206"/>
      <c r="T60" s="207" t="s">
        <v>134</v>
      </c>
      <c r="U60" s="206"/>
      <c r="V60" s="666" t="s">
        <v>135</v>
      </c>
      <c r="W60" s="666"/>
      <c r="X60" s="666"/>
      <c r="Y60" s="666"/>
      <c r="Z60" s="666" t="s">
        <v>135</v>
      </c>
      <c r="AA60" s="666"/>
      <c r="AB60" s="666"/>
      <c r="AC60" s="666"/>
      <c r="AD60" s="666"/>
      <c r="AE60" s="666"/>
      <c r="AF60" s="666"/>
      <c r="AG60" s="666"/>
      <c r="AH60" s="666"/>
      <c r="AI60" s="666"/>
      <c r="AJ60" s="666"/>
      <c r="AK60" s="667"/>
      <c r="AL60" s="668"/>
      <c r="AM60" s="668"/>
      <c r="AN60" s="669"/>
      <c r="AO60" s="666"/>
      <c r="AP60" s="666"/>
      <c r="AQ60" s="666"/>
      <c r="AR60" s="666"/>
      <c r="AS60" s="666"/>
      <c r="AT60" s="666"/>
      <c r="AU60" s="666"/>
      <c r="AV60" s="666"/>
      <c r="AW60" s="666"/>
      <c r="AX60" s="666"/>
      <c r="AY60" s="666"/>
      <c r="AZ60" s="666"/>
      <c r="BA60" s="666"/>
      <c r="BB60" s="666"/>
      <c r="BC60" s="666"/>
      <c r="BD60" s="666"/>
      <c r="BE60" s="666"/>
      <c r="BF60" s="666"/>
      <c r="BG60" s="666"/>
      <c r="BH60" s="666"/>
      <c r="BI60" s="666"/>
      <c r="BJ60" s="666"/>
      <c r="BK60" s="666"/>
      <c r="BL60" s="666"/>
      <c r="BM60" s="666"/>
      <c r="BN60" s="666"/>
      <c r="BO60" s="666"/>
      <c r="BP60" s="666"/>
      <c r="BQ60" s="666"/>
      <c r="BR60" s="666"/>
      <c r="BS60" s="666"/>
      <c r="BT60" s="666"/>
      <c r="BU60" s="666"/>
      <c r="BV60" s="666"/>
      <c r="BW60" s="666"/>
      <c r="BX60" s="666"/>
      <c r="BY60" s="666"/>
      <c r="BZ60" s="666"/>
      <c r="CA60" s="666"/>
      <c r="CB60" s="666"/>
      <c r="CC60" s="666"/>
      <c r="CD60" s="666"/>
      <c r="CE60" s="666"/>
      <c r="CF60" s="666"/>
      <c r="CG60" s="666"/>
      <c r="CH60" s="666"/>
      <c r="CI60" s="666"/>
      <c r="CJ60" s="666"/>
      <c r="CK60" s="666"/>
      <c r="CL60" s="666"/>
      <c r="CM60" s="666"/>
      <c r="CN60" s="666"/>
      <c r="CO60" s="666"/>
      <c r="CP60" s="666"/>
      <c r="CQ60" s="666"/>
      <c r="CR60" s="666"/>
      <c r="CS60" s="666"/>
      <c r="CT60" s="653"/>
      <c r="CU60" s="654"/>
      <c r="CV60" s="654"/>
      <c r="CW60" s="654"/>
      <c r="CX60" s="654"/>
      <c r="CY60" s="655"/>
    </row>
    <row r="61" spans="1:103" x14ac:dyDescent="0.2">
      <c r="A61" s="188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3"/>
      <c r="R61" s="203"/>
      <c r="S61" s="203"/>
      <c r="T61" s="207"/>
      <c r="U61" s="203"/>
      <c r="V61" s="666"/>
      <c r="W61" s="666"/>
      <c r="X61" s="666"/>
      <c r="Y61" s="666"/>
      <c r="Z61" s="666"/>
      <c r="AA61" s="666"/>
      <c r="AB61" s="666"/>
      <c r="AC61" s="666"/>
      <c r="AD61" s="666"/>
      <c r="AE61" s="666"/>
      <c r="AF61" s="666"/>
      <c r="AG61" s="666"/>
      <c r="AH61" s="666"/>
      <c r="AI61" s="666"/>
      <c r="AJ61" s="666"/>
      <c r="AK61" s="667"/>
      <c r="AL61" s="668"/>
      <c r="AM61" s="668"/>
      <c r="AN61" s="669"/>
      <c r="AO61" s="666"/>
      <c r="AP61" s="666"/>
      <c r="AQ61" s="666"/>
      <c r="AR61" s="666"/>
      <c r="AS61" s="666"/>
      <c r="AT61" s="666"/>
      <c r="AU61" s="666"/>
      <c r="AV61" s="666"/>
      <c r="AW61" s="666"/>
      <c r="AX61" s="666"/>
      <c r="AY61" s="666"/>
      <c r="AZ61" s="666"/>
      <c r="BA61" s="666"/>
      <c r="BB61" s="666"/>
      <c r="BC61" s="666"/>
      <c r="BD61" s="666"/>
      <c r="BE61" s="666"/>
      <c r="BF61" s="666"/>
      <c r="BG61" s="666"/>
      <c r="BH61" s="666"/>
      <c r="BI61" s="666"/>
      <c r="BJ61" s="666"/>
      <c r="BK61" s="666"/>
      <c r="BL61" s="666"/>
      <c r="BM61" s="666"/>
      <c r="BN61" s="666"/>
      <c r="BO61" s="666"/>
      <c r="BP61" s="666"/>
      <c r="BQ61" s="666"/>
      <c r="BR61" s="666"/>
      <c r="BS61" s="666"/>
      <c r="BT61" s="666"/>
      <c r="BU61" s="666"/>
      <c r="BV61" s="666"/>
      <c r="BW61" s="666"/>
      <c r="BX61" s="666"/>
      <c r="BY61" s="666"/>
      <c r="BZ61" s="666"/>
      <c r="CA61" s="666"/>
      <c r="CB61" s="666"/>
      <c r="CC61" s="666"/>
      <c r="CD61" s="666"/>
      <c r="CE61" s="666"/>
      <c r="CF61" s="666"/>
      <c r="CG61" s="666"/>
      <c r="CH61" s="666"/>
      <c r="CI61" s="666"/>
      <c r="CJ61" s="666"/>
      <c r="CK61" s="666"/>
      <c r="CL61" s="666"/>
      <c r="CM61" s="666"/>
      <c r="CN61" s="666"/>
      <c r="CO61" s="666"/>
      <c r="CP61" s="666"/>
      <c r="CQ61" s="666"/>
      <c r="CR61" s="666"/>
      <c r="CS61" s="666"/>
      <c r="CT61" s="653"/>
      <c r="CU61" s="654"/>
      <c r="CV61" s="654"/>
      <c r="CW61" s="654"/>
      <c r="CX61" s="654"/>
      <c r="CY61" s="655"/>
    </row>
    <row r="62" spans="1:103" x14ac:dyDescent="0.2">
      <c r="A62" s="188"/>
      <c r="B62" s="188"/>
      <c r="C62" s="188"/>
      <c r="D62" s="188"/>
      <c r="E62" s="188"/>
      <c r="F62" s="188"/>
      <c r="G62" s="188"/>
      <c r="H62" s="188"/>
      <c r="I62" s="188"/>
      <c r="J62" s="207"/>
      <c r="K62" s="207"/>
      <c r="L62" s="207"/>
      <c r="M62" s="207"/>
      <c r="N62" s="207"/>
      <c r="O62" s="207"/>
      <c r="P62" s="207"/>
      <c r="Q62" s="206"/>
      <c r="R62" s="206"/>
      <c r="S62" s="206"/>
      <c r="T62" s="207" t="s">
        <v>136</v>
      </c>
      <c r="U62" s="206"/>
      <c r="V62" s="666" t="s">
        <v>135</v>
      </c>
      <c r="W62" s="666"/>
      <c r="X62" s="666"/>
      <c r="Y62" s="666"/>
      <c r="Z62" s="666" t="s">
        <v>135</v>
      </c>
      <c r="AA62" s="666"/>
      <c r="AB62" s="666"/>
      <c r="AC62" s="666"/>
      <c r="AD62" s="666"/>
      <c r="AE62" s="666"/>
      <c r="AF62" s="666"/>
      <c r="AG62" s="666"/>
      <c r="AH62" s="666"/>
      <c r="AI62" s="666"/>
      <c r="AJ62" s="666"/>
      <c r="AK62" s="667"/>
      <c r="AL62" s="668"/>
      <c r="AM62" s="668"/>
      <c r="AN62" s="669"/>
      <c r="AO62" s="666"/>
      <c r="AP62" s="666"/>
      <c r="AQ62" s="666"/>
      <c r="AR62" s="666"/>
      <c r="AS62" s="666"/>
      <c r="AT62" s="666"/>
      <c r="AU62" s="666"/>
      <c r="AV62" s="666"/>
      <c r="AW62" s="666"/>
      <c r="AX62" s="666"/>
      <c r="AY62" s="666"/>
      <c r="AZ62" s="666"/>
      <c r="BA62" s="666"/>
      <c r="BB62" s="666"/>
      <c r="BC62" s="666"/>
      <c r="BD62" s="666"/>
      <c r="BE62" s="666"/>
      <c r="BF62" s="666"/>
      <c r="BG62" s="666"/>
      <c r="BH62" s="666"/>
      <c r="BI62" s="666"/>
      <c r="BJ62" s="666"/>
      <c r="BK62" s="666"/>
      <c r="BL62" s="666"/>
      <c r="BM62" s="666"/>
      <c r="BN62" s="666"/>
      <c r="BO62" s="666"/>
      <c r="BP62" s="666"/>
      <c r="BQ62" s="666"/>
      <c r="BR62" s="666"/>
      <c r="BS62" s="666"/>
      <c r="BT62" s="666"/>
      <c r="BU62" s="666"/>
      <c r="BV62" s="666"/>
      <c r="BW62" s="666"/>
      <c r="BX62" s="666"/>
      <c r="BY62" s="666"/>
      <c r="BZ62" s="666"/>
      <c r="CA62" s="666"/>
      <c r="CB62" s="666"/>
      <c r="CC62" s="666"/>
      <c r="CD62" s="666"/>
      <c r="CE62" s="666"/>
      <c r="CF62" s="666"/>
      <c r="CG62" s="666"/>
      <c r="CH62" s="666"/>
      <c r="CI62" s="666"/>
      <c r="CJ62" s="666"/>
      <c r="CK62" s="666"/>
      <c r="CL62" s="666"/>
      <c r="CM62" s="666"/>
      <c r="CN62" s="666"/>
      <c r="CO62" s="666"/>
      <c r="CP62" s="666"/>
      <c r="CQ62" s="666"/>
      <c r="CR62" s="666"/>
      <c r="CS62" s="666"/>
      <c r="CT62" s="653"/>
      <c r="CU62" s="654"/>
      <c r="CV62" s="654"/>
      <c r="CW62" s="654"/>
      <c r="CX62" s="654"/>
      <c r="CY62" s="655"/>
    </row>
    <row r="65" spans="1:77" x14ac:dyDescent="0.2">
      <c r="A65" s="187" t="s">
        <v>87</v>
      </c>
    </row>
    <row r="67" spans="1:77" x14ac:dyDescent="0.2">
      <c r="A67" s="187" t="str">
        <f>'НАЧИНАТЬ С ЭТОГО'!A10</f>
        <v>Заказчик</v>
      </c>
      <c r="BY67" s="187" t="str">
        <f>'НАЧИНАТЬ С ЭТОГО'!A16</f>
        <v>Подрядчик</v>
      </c>
    </row>
    <row r="68" spans="1:77" x14ac:dyDescent="0.2">
      <c r="A68" s="187" t="str">
        <f>'НАЧИНАТЬ С ЭТОГО'!B9</f>
        <v>Генеральный директор</v>
      </c>
      <c r="BY68" s="187" t="str">
        <f>'НАЧИНАТЬ С ЭТОГО'!B17</f>
        <v>Директор</v>
      </c>
    </row>
    <row r="69" spans="1:77" x14ac:dyDescent="0.2">
      <c r="A69" s="187" t="str">
        <f>'НАЧИНАТЬ С ЭТОГО'!B10</f>
        <v>ООО «Югстрой-Электросеть»</v>
      </c>
      <c r="BY69" s="187" t="str">
        <f>'НАЧИНАТЬ С ЭТОГО'!B18</f>
        <v>_____________________________</v>
      </c>
    </row>
    <row r="71" spans="1:77" x14ac:dyDescent="0.2">
      <c r="A71" s="187" t="str">
        <f>'НАЧИНАТЬ С ЭТОГО'!B12</f>
        <v>__________________ А. О. Козырев</v>
      </c>
      <c r="BY71" s="187" t="str">
        <f>'НАЧИНАТЬ С ЭТОГО'!B19</f>
        <v>_____________________</v>
      </c>
    </row>
    <row r="73" spans="1:77" x14ac:dyDescent="0.2">
      <c r="A73" s="187" t="str">
        <f>'Прил 1.1'!A42</f>
        <v>"___" _____________ 2026 г.</v>
      </c>
      <c r="BY73" s="358" t="str">
        <f>'Прил 1.1'!K42</f>
        <v>"___" _____________ 2026 г.</v>
      </c>
    </row>
  </sheetData>
  <mergeCells count="541">
    <mergeCell ref="CL62:CO62"/>
    <mergeCell ref="CP62:CS62"/>
    <mergeCell ref="CT62:CY62"/>
    <mergeCell ref="AX62:BB62"/>
    <mergeCell ref="BC62:BF62"/>
    <mergeCell ref="BG62:BJ62"/>
    <mergeCell ref="BK62:BN62"/>
    <mergeCell ref="BO62:BS62"/>
    <mergeCell ref="BT62:BW62"/>
    <mergeCell ref="V62:Y62"/>
    <mergeCell ref="Z62:AE62"/>
    <mergeCell ref="AF62:AJ62"/>
    <mergeCell ref="AK62:AN62"/>
    <mergeCell ref="AO62:AS62"/>
    <mergeCell ref="AT62:AW62"/>
    <mergeCell ref="BX61:CB61"/>
    <mergeCell ref="CC61:CF61"/>
    <mergeCell ref="CG61:CK61"/>
    <mergeCell ref="V61:Y61"/>
    <mergeCell ref="Z61:AE61"/>
    <mergeCell ref="AF61:AJ61"/>
    <mergeCell ref="AK61:AN61"/>
    <mergeCell ref="AO61:AS61"/>
    <mergeCell ref="AT61:AW61"/>
    <mergeCell ref="BX62:CB62"/>
    <mergeCell ref="CC62:CF62"/>
    <mergeCell ref="CG62:CK62"/>
    <mergeCell ref="CL61:CO61"/>
    <mergeCell ref="CP61:CS61"/>
    <mergeCell ref="CT61:CY61"/>
    <mergeCell ref="AX61:BB61"/>
    <mergeCell ref="BC61:BF61"/>
    <mergeCell ref="BG61:BJ61"/>
    <mergeCell ref="BK61:BN61"/>
    <mergeCell ref="BO61:BS61"/>
    <mergeCell ref="BT61:BW61"/>
    <mergeCell ref="CL60:CO60"/>
    <mergeCell ref="CP60:CS60"/>
    <mergeCell ref="CT60:CY60"/>
    <mergeCell ref="AX60:BB60"/>
    <mergeCell ref="BC60:BF60"/>
    <mergeCell ref="BG60:BJ60"/>
    <mergeCell ref="BK60:BN60"/>
    <mergeCell ref="BO60:BS60"/>
    <mergeCell ref="BT60:BW60"/>
    <mergeCell ref="CL59:CO59"/>
    <mergeCell ref="CP59:CS59"/>
    <mergeCell ref="CT59:CY59"/>
    <mergeCell ref="V60:Y60"/>
    <mergeCell ref="Z60:AE60"/>
    <mergeCell ref="AF60:AJ60"/>
    <mergeCell ref="AK60:AN60"/>
    <mergeCell ref="AO60:AS60"/>
    <mergeCell ref="AT60:AW60"/>
    <mergeCell ref="BG59:BJ59"/>
    <mergeCell ref="BK59:BN59"/>
    <mergeCell ref="BO59:BS59"/>
    <mergeCell ref="BT59:BW59"/>
    <mergeCell ref="BX59:CB59"/>
    <mergeCell ref="CC59:CF59"/>
    <mergeCell ref="AF59:AJ59"/>
    <mergeCell ref="AK59:AN59"/>
    <mergeCell ref="AO59:AS59"/>
    <mergeCell ref="AT59:AW59"/>
    <mergeCell ref="AX59:BB59"/>
    <mergeCell ref="BC59:BF59"/>
    <mergeCell ref="BX60:CB60"/>
    <mergeCell ref="CC60:CF60"/>
    <mergeCell ref="CG60:CK60"/>
    <mergeCell ref="BX58:CB58"/>
    <mergeCell ref="CC58:CF58"/>
    <mergeCell ref="AF58:AJ58"/>
    <mergeCell ref="AK58:AN58"/>
    <mergeCell ref="AO58:AS58"/>
    <mergeCell ref="AT58:AW58"/>
    <mergeCell ref="AX58:BB58"/>
    <mergeCell ref="BC58:BF58"/>
    <mergeCell ref="CG59:CK59"/>
    <mergeCell ref="A59:D59"/>
    <mergeCell ref="E59:H59"/>
    <mergeCell ref="I59:P59"/>
    <mergeCell ref="Q59:U59"/>
    <mergeCell ref="V59:Y59"/>
    <mergeCell ref="Z59:AE59"/>
    <mergeCell ref="BG58:BJ58"/>
    <mergeCell ref="BK58:BN58"/>
    <mergeCell ref="BO58:BS58"/>
    <mergeCell ref="CT57:CY57"/>
    <mergeCell ref="A58:D58"/>
    <mergeCell ref="E58:H58"/>
    <mergeCell ref="I58:P58"/>
    <mergeCell ref="Q58:U58"/>
    <mergeCell ref="V58:Y58"/>
    <mergeCell ref="Z58:AE58"/>
    <mergeCell ref="BG57:BJ57"/>
    <mergeCell ref="BK57:BN57"/>
    <mergeCell ref="BO57:BS57"/>
    <mergeCell ref="BT57:BW57"/>
    <mergeCell ref="BX57:CB57"/>
    <mergeCell ref="CC57:CF57"/>
    <mergeCell ref="AF57:AJ57"/>
    <mergeCell ref="AK57:AN57"/>
    <mergeCell ref="AO57:AS57"/>
    <mergeCell ref="AT57:AW57"/>
    <mergeCell ref="AX57:BB57"/>
    <mergeCell ref="BC57:BF57"/>
    <mergeCell ref="CG58:CK58"/>
    <mergeCell ref="CL58:CO58"/>
    <mergeCell ref="CP58:CS58"/>
    <mergeCell ref="CT58:CY58"/>
    <mergeCell ref="BT58:BW58"/>
    <mergeCell ref="CL56:CO56"/>
    <mergeCell ref="CP56:CS56"/>
    <mergeCell ref="CT56:CY56"/>
    <mergeCell ref="A57:D57"/>
    <mergeCell ref="E57:H57"/>
    <mergeCell ref="I57:P57"/>
    <mergeCell ref="Q57:U57"/>
    <mergeCell ref="V57:Y57"/>
    <mergeCell ref="Z57:AE57"/>
    <mergeCell ref="BG56:BJ56"/>
    <mergeCell ref="BK56:BN56"/>
    <mergeCell ref="BO56:BS56"/>
    <mergeCell ref="BT56:BW56"/>
    <mergeCell ref="BX56:CB56"/>
    <mergeCell ref="CC56:CF56"/>
    <mergeCell ref="AF56:AJ56"/>
    <mergeCell ref="AK56:AN56"/>
    <mergeCell ref="AO56:AS56"/>
    <mergeCell ref="AT56:AW56"/>
    <mergeCell ref="AX56:BB56"/>
    <mergeCell ref="BC56:BF56"/>
    <mergeCell ref="CG57:CK57"/>
    <mergeCell ref="CL57:CO57"/>
    <mergeCell ref="CP57:CS57"/>
    <mergeCell ref="BX55:CB55"/>
    <mergeCell ref="CC55:CF55"/>
    <mergeCell ref="AF55:AJ55"/>
    <mergeCell ref="AK55:AN55"/>
    <mergeCell ref="AO55:AS55"/>
    <mergeCell ref="AT55:AW55"/>
    <mergeCell ref="AX55:BB55"/>
    <mergeCell ref="BC55:BF55"/>
    <mergeCell ref="CG56:CK56"/>
    <mergeCell ref="A56:D56"/>
    <mergeCell ref="E56:H56"/>
    <mergeCell ref="I56:P56"/>
    <mergeCell ref="Q56:U56"/>
    <mergeCell ref="V56:Y56"/>
    <mergeCell ref="Z56:AE56"/>
    <mergeCell ref="BG55:BJ55"/>
    <mergeCell ref="BK55:BN55"/>
    <mergeCell ref="BO55:BS55"/>
    <mergeCell ref="CT54:CY54"/>
    <mergeCell ref="A55:D55"/>
    <mergeCell ref="E55:H55"/>
    <mergeCell ref="I55:P55"/>
    <mergeCell ref="Q55:U55"/>
    <mergeCell ref="V55:Y55"/>
    <mergeCell ref="Z55:AE55"/>
    <mergeCell ref="BG54:BJ54"/>
    <mergeCell ref="BK54:BN54"/>
    <mergeCell ref="BO54:BS54"/>
    <mergeCell ref="BT54:BW54"/>
    <mergeCell ref="BX54:CB54"/>
    <mergeCell ref="CC54:CF54"/>
    <mergeCell ref="AF54:AJ54"/>
    <mergeCell ref="AK54:AN54"/>
    <mergeCell ref="AO54:AS54"/>
    <mergeCell ref="AT54:AW54"/>
    <mergeCell ref="AX54:BB54"/>
    <mergeCell ref="BC54:BF54"/>
    <mergeCell ref="CG55:CK55"/>
    <mergeCell ref="CL55:CO55"/>
    <mergeCell ref="CP55:CS55"/>
    <mergeCell ref="CT55:CY55"/>
    <mergeCell ref="BT55:BW55"/>
    <mergeCell ref="CL53:CO53"/>
    <mergeCell ref="CP53:CS53"/>
    <mergeCell ref="CT53:CY53"/>
    <mergeCell ref="A54:D54"/>
    <mergeCell ref="E54:H54"/>
    <mergeCell ref="I54:P54"/>
    <mergeCell ref="Q54:U54"/>
    <mergeCell ref="V54:Y54"/>
    <mergeCell ref="Z54:AE54"/>
    <mergeCell ref="BG53:BJ53"/>
    <mergeCell ref="BK53:BN53"/>
    <mergeCell ref="BO53:BS53"/>
    <mergeCell ref="BT53:BW53"/>
    <mergeCell ref="BX53:CB53"/>
    <mergeCell ref="CC53:CF53"/>
    <mergeCell ref="AF53:AJ53"/>
    <mergeCell ref="AK53:AN53"/>
    <mergeCell ref="AO53:AS53"/>
    <mergeCell ref="AT53:AW53"/>
    <mergeCell ref="AX53:BB53"/>
    <mergeCell ref="BC53:BF53"/>
    <mergeCell ref="CG54:CK54"/>
    <mergeCell ref="CL54:CO54"/>
    <mergeCell ref="CP54:CS54"/>
    <mergeCell ref="BX52:CB52"/>
    <mergeCell ref="CC52:CF52"/>
    <mergeCell ref="AF52:AJ52"/>
    <mergeCell ref="AK52:AN52"/>
    <mergeCell ref="AO52:AS52"/>
    <mergeCell ref="AT52:AW52"/>
    <mergeCell ref="AX52:BB52"/>
    <mergeCell ref="BC52:BF52"/>
    <mergeCell ref="CG53:CK53"/>
    <mergeCell ref="A53:D53"/>
    <mergeCell ref="E53:H53"/>
    <mergeCell ref="I53:P53"/>
    <mergeCell ref="Q53:U53"/>
    <mergeCell ref="V53:Y53"/>
    <mergeCell ref="Z53:AE53"/>
    <mergeCell ref="BG52:BJ52"/>
    <mergeCell ref="BK52:BN52"/>
    <mergeCell ref="BO52:BS52"/>
    <mergeCell ref="CT51:CY51"/>
    <mergeCell ref="A52:D52"/>
    <mergeCell ref="E52:H52"/>
    <mergeCell ref="I52:P52"/>
    <mergeCell ref="Q52:U52"/>
    <mergeCell ref="V52:Y52"/>
    <mergeCell ref="Z52:AE52"/>
    <mergeCell ref="BG51:BJ51"/>
    <mergeCell ref="BK51:BN51"/>
    <mergeCell ref="BO51:BS51"/>
    <mergeCell ref="BT51:BW51"/>
    <mergeCell ref="BX51:CB51"/>
    <mergeCell ref="CC51:CF51"/>
    <mergeCell ref="AF51:AJ51"/>
    <mergeCell ref="AK51:AN51"/>
    <mergeCell ref="AO51:AS51"/>
    <mergeCell ref="AT51:AW51"/>
    <mergeCell ref="AX51:BB51"/>
    <mergeCell ref="BC51:BF51"/>
    <mergeCell ref="CG52:CK52"/>
    <mergeCell ref="CL52:CO52"/>
    <mergeCell ref="CP52:CS52"/>
    <mergeCell ref="CT52:CY52"/>
    <mergeCell ref="BT52:BW52"/>
    <mergeCell ref="CL50:CO50"/>
    <mergeCell ref="CP50:CS50"/>
    <mergeCell ref="CT50:CY50"/>
    <mergeCell ref="A51:D51"/>
    <mergeCell ref="E51:H51"/>
    <mergeCell ref="I51:P51"/>
    <mergeCell ref="Q51:U51"/>
    <mergeCell ref="V51:Y51"/>
    <mergeCell ref="Z51:AE51"/>
    <mergeCell ref="BG50:BJ50"/>
    <mergeCell ref="BK50:BN50"/>
    <mergeCell ref="BO50:BS50"/>
    <mergeCell ref="BT50:BW50"/>
    <mergeCell ref="BX50:CB50"/>
    <mergeCell ref="CC50:CF50"/>
    <mergeCell ref="AF50:AJ50"/>
    <mergeCell ref="AK50:AN50"/>
    <mergeCell ref="AO50:AS50"/>
    <mergeCell ref="AT50:AW50"/>
    <mergeCell ref="AX50:BB50"/>
    <mergeCell ref="BC50:BF50"/>
    <mergeCell ref="CG51:CK51"/>
    <mergeCell ref="CL51:CO51"/>
    <mergeCell ref="CP51:CS51"/>
    <mergeCell ref="BX49:CB49"/>
    <mergeCell ref="CC49:CF49"/>
    <mergeCell ref="AF49:AJ49"/>
    <mergeCell ref="AK49:AN49"/>
    <mergeCell ref="AO49:AS49"/>
    <mergeCell ref="AT49:AW49"/>
    <mergeCell ref="AX49:BB49"/>
    <mergeCell ref="BC49:BF49"/>
    <mergeCell ref="CG50:CK50"/>
    <mergeCell ref="A50:D50"/>
    <mergeCell ref="E50:H50"/>
    <mergeCell ref="I50:P50"/>
    <mergeCell ref="Q50:U50"/>
    <mergeCell ref="V50:Y50"/>
    <mergeCell ref="Z50:AE50"/>
    <mergeCell ref="BG49:BJ49"/>
    <mergeCell ref="BK49:BN49"/>
    <mergeCell ref="BO49:BS49"/>
    <mergeCell ref="CT48:CY48"/>
    <mergeCell ref="A49:D49"/>
    <mergeCell ref="E49:H49"/>
    <mergeCell ref="I49:P49"/>
    <mergeCell ref="Q49:U49"/>
    <mergeCell ref="V49:Y49"/>
    <mergeCell ref="Z49:AE49"/>
    <mergeCell ref="BG48:BJ48"/>
    <mergeCell ref="BK48:BN48"/>
    <mergeCell ref="BO48:BS48"/>
    <mergeCell ref="BT48:BW48"/>
    <mergeCell ref="BX48:CB48"/>
    <mergeCell ref="CC48:CF48"/>
    <mergeCell ref="AF48:AJ48"/>
    <mergeCell ref="AK48:AN48"/>
    <mergeCell ref="AO48:AS48"/>
    <mergeCell ref="AT48:AW48"/>
    <mergeCell ref="AX48:BB48"/>
    <mergeCell ref="BC48:BF48"/>
    <mergeCell ref="CG49:CK49"/>
    <mergeCell ref="CL49:CO49"/>
    <mergeCell ref="CP49:CS49"/>
    <mergeCell ref="CT49:CY49"/>
    <mergeCell ref="BT49:BW49"/>
    <mergeCell ref="CL47:CO47"/>
    <mergeCell ref="CP47:CS47"/>
    <mergeCell ref="CT47:CY47"/>
    <mergeCell ref="A48:D48"/>
    <mergeCell ref="E48:H48"/>
    <mergeCell ref="I48:P48"/>
    <mergeCell ref="Q48:U48"/>
    <mergeCell ref="V48:Y48"/>
    <mergeCell ref="Z48:AE48"/>
    <mergeCell ref="BG47:BJ47"/>
    <mergeCell ref="BK47:BN47"/>
    <mergeCell ref="BO47:BS47"/>
    <mergeCell ref="BT47:BW47"/>
    <mergeCell ref="BX47:CB47"/>
    <mergeCell ref="CC47:CF47"/>
    <mergeCell ref="AF47:AJ47"/>
    <mergeCell ref="AK47:AN47"/>
    <mergeCell ref="AO47:AS47"/>
    <mergeCell ref="AT47:AW47"/>
    <mergeCell ref="AX47:BB47"/>
    <mergeCell ref="BC47:BF47"/>
    <mergeCell ref="CG48:CK48"/>
    <mergeCell ref="CL48:CO48"/>
    <mergeCell ref="CP48:CS48"/>
    <mergeCell ref="BX46:CB46"/>
    <mergeCell ref="CC46:CF46"/>
    <mergeCell ref="AF46:AJ46"/>
    <mergeCell ref="AK46:AN46"/>
    <mergeCell ref="AO46:AS46"/>
    <mergeCell ref="AT46:AW46"/>
    <mergeCell ref="AX46:BB46"/>
    <mergeCell ref="BC46:BF46"/>
    <mergeCell ref="CG47:CK47"/>
    <mergeCell ref="A47:D47"/>
    <mergeCell ref="E47:H47"/>
    <mergeCell ref="I47:P47"/>
    <mergeCell ref="Q47:U47"/>
    <mergeCell ref="V47:Y47"/>
    <mergeCell ref="Z47:AE47"/>
    <mergeCell ref="BG46:BJ46"/>
    <mergeCell ref="BK46:BN46"/>
    <mergeCell ref="BO46:BS46"/>
    <mergeCell ref="CT45:CY45"/>
    <mergeCell ref="A46:D46"/>
    <mergeCell ref="E46:H46"/>
    <mergeCell ref="I46:P46"/>
    <mergeCell ref="Q46:U46"/>
    <mergeCell ref="V46:Y46"/>
    <mergeCell ref="Z46:AE46"/>
    <mergeCell ref="BG45:BJ45"/>
    <mergeCell ref="BK45:BN45"/>
    <mergeCell ref="BO45:BS45"/>
    <mergeCell ref="BT45:BW45"/>
    <mergeCell ref="BX45:CB45"/>
    <mergeCell ref="CC45:CF45"/>
    <mergeCell ref="AF45:AJ45"/>
    <mergeCell ref="AK45:AN45"/>
    <mergeCell ref="AO45:AS45"/>
    <mergeCell ref="AT45:AW45"/>
    <mergeCell ref="AX45:BB45"/>
    <mergeCell ref="BC45:BF45"/>
    <mergeCell ref="CG46:CK46"/>
    <mergeCell ref="CL46:CO46"/>
    <mergeCell ref="CP46:CS46"/>
    <mergeCell ref="CT46:CY46"/>
    <mergeCell ref="BT46:BW46"/>
    <mergeCell ref="CL44:CO44"/>
    <mergeCell ref="CP44:CS44"/>
    <mergeCell ref="CT44:CY44"/>
    <mergeCell ref="A45:D45"/>
    <mergeCell ref="E45:H45"/>
    <mergeCell ref="I45:P45"/>
    <mergeCell ref="Q45:U45"/>
    <mergeCell ref="V45:Y45"/>
    <mergeCell ref="Z45:AE45"/>
    <mergeCell ref="BG44:BJ44"/>
    <mergeCell ref="BK44:BN44"/>
    <mergeCell ref="BO44:BS44"/>
    <mergeCell ref="BT44:BW44"/>
    <mergeCell ref="BX44:CB44"/>
    <mergeCell ref="CC44:CF44"/>
    <mergeCell ref="AF44:AJ44"/>
    <mergeCell ref="AK44:AN44"/>
    <mergeCell ref="AO44:AS44"/>
    <mergeCell ref="AT44:AW44"/>
    <mergeCell ref="AX44:BB44"/>
    <mergeCell ref="BC44:BF44"/>
    <mergeCell ref="CG45:CK45"/>
    <mergeCell ref="CL45:CO45"/>
    <mergeCell ref="CP45:CS45"/>
    <mergeCell ref="BX43:CB43"/>
    <mergeCell ref="CC43:CF43"/>
    <mergeCell ref="AF43:AJ43"/>
    <mergeCell ref="AK43:AN43"/>
    <mergeCell ref="AO43:AS43"/>
    <mergeCell ref="AT43:AW43"/>
    <mergeCell ref="AX43:BB43"/>
    <mergeCell ref="BC43:BF43"/>
    <mergeCell ref="CG44:CK44"/>
    <mergeCell ref="A44:D44"/>
    <mergeCell ref="E44:H44"/>
    <mergeCell ref="I44:P44"/>
    <mergeCell ref="Q44:U44"/>
    <mergeCell ref="V44:Y44"/>
    <mergeCell ref="Z44:AE44"/>
    <mergeCell ref="BG43:BJ43"/>
    <mergeCell ref="BK43:BN43"/>
    <mergeCell ref="BO43:BS43"/>
    <mergeCell ref="CT42:CY42"/>
    <mergeCell ref="A43:D43"/>
    <mergeCell ref="E43:H43"/>
    <mergeCell ref="I43:P43"/>
    <mergeCell ref="Q43:U43"/>
    <mergeCell ref="V43:Y43"/>
    <mergeCell ref="Z43:AE43"/>
    <mergeCell ref="BG42:BJ42"/>
    <mergeCell ref="BK42:BN42"/>
    <mergeCell ref="BO42:BS42"/>
    <mergeCell ref="BT42:BW42"/>
    <mergeCell ref="BX42:CB42"/>
    <mergeCell ref="CC42:CF42"/>
    <mergeCell ref="AF42:AJ42"/>
    <mergeCell ref="AK42:AN42"/>
    <mergeCell ref="AO42:AS42"/>
    <mergeCell ref="AT42:AW42"/>
    <mergeCell ref="AX42:BB42"/>
    <mergeCell ref="BC42:BF42"/>
    <mergeCell ref="CG43:CK43"/>
    <mergeCell ref="CL43:CO43"/>
    <mergeCell ref="CP43:CS43"/>
    <mergeCell ref="CT43:CY43"/>
    <mergeCell ref="BT43:BW43"/>
    <mergeCell ref="CT41:CY41"/>
    <mergeCell ref="A42:D42"/>
    <mergeCell ref="E42:H42"/>
    <mergeCell ref="I42:P42"/>
    <mergeCell ref="Q42:U42"/>
    <mergeCell ref="V42:Y42"/>
    <mergeCell ref="Z42:AE42"/>
    <mergeCell ref="BG41:BJ41"/>
    <mergeCell ref="BK41:BN41"/>
    <mergeCell ref="BO41:BS41"/>
    <mergeCell ref="BT41:BW41"/>
    <mergeCell ref="BX41:CB41"/>
    <mergeCell ref="CC41:CF41"/>
    <mergeCell ref="AF41:AJ41"/>
    <mergeCell ref="AK41:AN41"/>
    <mergeCell ref="AO41:AS41"/>
    <mergeCell ref="AT41:AW41"/>
    <mergeCell ref="AX41:BB41"/>
    <mergeCell ref="BC41:BF41"/>
    <mergeCell ref="A41:D41"/>
    <mergeCell ref="E41:H41"/>
    <mergeCell ref="CG42:CK42"/>
    <mergeCell ref="CL42:CO42"/>
    <mergeCell ref="CP42:CS42"/>
    <mergeCell ref="I41:P41"/>
    <mergeCell ref="Q41:U41"/>
    <mergeCell ref="V41:Y41"/>
    <mergeCell ref="Z41:AE41"/>
    <mergeCell ref="BX40:CB40"/>
    <mergeCell ref="CC40:CF40"/>
    <mergeCell ref="CG40:CK40"/>
    <mergeCell ref="CL40:CO40"/>
    <mergeCell ref="CP40:CS40"/>
    <mergeCell ref="CG41:CK41"/>
    <mergeCell ref="CL41:CO41"/>
    <mergeCell ref="CP41:CS41"/>
    <mergeCell ref="CT40:CY40"/>
    <mergeCell ref="AX40:BB40"/>
    <mergeCell ref="BC40:BF40"/>
    <mergeCell ref="BG40:BJ40"/>
    <mergeCell ref="BK40:BN40"/>
    <mergeCell ref="BO40:BS40"/>
    <mergeCell ref="BT40:BW40"/>
    <mergeCell ref="AO38:CY38"/>
    <mergeCell ref="A39:D40"/>
    <mergeCell ref="E39:H40"/>
    <mergeCell ref="AO39:BB39"/>
    <mergeCell ref="BC39:BN39"/>
    <mergeCell ref="BO39:CB39"/>
    <mergeCell ref="CC39:CO39"/>
    <mergeCell ref="CP39:CY39"/>
    <mergeCell ref="AO40:AS40"/>
    <mergeCell ref="AT40:AW40"/>
    <mergeCell ref="S33:AH33"/>
    <mergeCell ref="AJ33:AU33"/>
    <mergeCell ref="AW33:CM33"/>
    <mergeCell ref="A38:H38"/>
    <mergeCell ref="I38:P40"/>
    <mergeCell ref="Q38:U40"/>
    <mergeCell ref="V38:Y40"/>
    <mergeCell ref="Z38:AE40"/>
    <mergeCell ref="AF38:AJ40"/>
    <mergeCell ref="AK38:AN40"/>
    <mergeCell ref="S30:AH30"/>
    <mergeCell ref="AJ30:AU30"/>
    <mergeCell ref="AW30:CM30"/>
    <mergeCell ref="S32:AH32"/>
    <mergeCell ref="AJ32:AU32"/>
    <mergeCell ref="AW32:CM32"/>
    <mergeCell ref="CB19:CK19"/>
    <mergeCell ref="CL19:CY19"/>
    <mergeCell ref="AS25:BF25"/>
    <mergeCell ref="BI27:CP27"/>
    <mergeCell ref="S29:AH29"/>
    <mergeCell ref="AJ29:AU29"/>
    <mergeCell ref="AW29:CM29"/>
    <mergeCell ref="W15:BR15"/>
    <mergeCell ref="BS15:CK16"/>
    <mergeCell ref="CL15:CY16"/>
    <mergeCell ref="CF17:CK17"/>
    <mergeCell ref="CL17:CY17"/>
    <mergeCell ref="CF18:CK18"/>
    <mergeCell ref="CL18:CP18"/>
    <mergeCell ref="CQ18:CU18"/>
    <mergeCell ref="CV18:CY18"/>
    <mergeCell ref="BH2:CY2"/>
    <mergeCell ref="BU1:CY1"/>
    <mergeCell ref="L9:CD9"/>
    <mergeCell ref="CL9:CY10"/>
    <mergeCell ref="L11:CD11"/>
    <mergeCell ref="CL11:CY12"/>
    <mergeCell ref="L12:CK12"/>
    <mergeCell ref="L13:CD13"/>
    <mergeCell ref="CL13:CY14"/>
    <mergeCell ref="L14:CK14"/>
    <mergeCell ref="CL5:CY5"/>
    <mergeCell ref="BZ6:CK6"/>
    <mergeCell ref="CL6:CY6"/>
    <mergeCell ref="CL7:CY8"/>
    <mergeCell ref="S10:AC10"/>
  </mergeCells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AAA6-188D-4AC3-9C97-2D8734F331C7}">
  <sheetPr>
    <pageSetUpPr fitToPage="1"/>
  </sheetPr>
  <dimension ref="A1:P424"/>
  <sheetViews>
    <sheetView tabSelected="1" topLeftCell="A178" zoomScale="120" zoomScaleNormal="120" workbookViewId="0">
      <selection activeCell="C169" sqref="C169:G169"/>
    </sheetView>
  </sheetViews>
  <sheetFormatPr defaultRowHeight="12.75" x14ac:dyDescent="0.2"/>
  <cols>
    <col min="2" max="2" width="12" customWidth="1"/>
    <col min="12" max="12" width="11.28515625" customWidth="1"/>
    <col min="14" max="14" width="12" customWidth="1"/>
    <col min="16" max="16" width="12.42578125" customWidth="1"/>
  </cols>
  <sheetData>
    <row r="1" spans="1:16" x14ac:dyDescent="0.2">
      <c r="A1" s="367"/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440"/>
      <c r="M1" s="440"/>
      <c r="N1" s="440"/>
      <c r="O1" s="440"/>
      <c r="P1" s="441" t="s">
        <v>197</v>
      </c>
    </row>
    <row r="2" spans="1:16" x14ac:dyDescent="0.2">
      <c r="A2" s="369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700" t="s">
        <v>252</v>
      </c>
      <c r="M2" s="700"/>
      <c r="N2" s="700"/>
      <c r="O2" s="700"/>
      <c r="P2" s="700"/>
    </row>
    <row r="3" spans="1:16" ht="21" customHeight="1" x14ac:dyDescent="0.2">
      <c r="A3" s="369"/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P3" s="368"/>
    </row>
    <row r="4" spans="1:16" x14ac:dyDescent="0.2">
      <c r="A4" s="677" t="s">
        <v>166</v>
      </c>
      <c r="B4" s="677"/>
      <c r="C4" s="677"/>
      <c r="D4" s="677"/>
      <c r="E4" s="677"/>
      <c r="F4" s="369"/>
      <c r="G4" s="369"/>
      <c r="H4" s="369"/>
      <c r="I4" s="369"/>
      <c r="L4" s="369"/>
      <c r="M4" s="677" t="s">
        <v>167</v>
      </c>
      <c r="N4" s="677"/>
      <c r="O4" s="677"/>
      <c r="P4" s="677"/>
    </row>
    <row r="5" spans="1:16" x14ac:dyDescent="0.2">
      <c r="A5" s="670" t="s">
        <v>158</v>
      </c>
      <c r="B5" s="670"/>
      <c r="C5" s="670"/>
      <c r="D5" s="670"/>
      <c r="E5" s="670"/>
      <c r="F5" s="369"/>
      <c r="G5" s="369"/>
      <c r="H5" s="369"/>
      <c r="I5" s="369"/>
      <c r="M5" s="678" t="s">
        <v>207</v>
      </c>
      <c r="N5" s="678"/>
      <c r="O5" s="678"/>
      <c r="P5" s="678"/>
    </row>
    <row r="6" spans="1:16" x14ac:dyDescent="0.2">
      <c r="A6" s="670"/>
      <c r="B6" s="670"/>
      <c r="C6" s="670"/>
      <c r="D6" s="670"/>
      <c r="E6" s="670"/>
      <c r="F6" s="369"/>
      <c r="G6" s="369"/>
      <c r="H6" s="369"/>
      <c r="I6" s="369"/>
      <c r="M6" s="678" t="s">
        <v>29</v>
      </c>
      <c r="N6" s="678"/>
      <c r="O6" s="678"/>
      <c r="P6" s="678"/>
    </row>
    <row r="7" spans="1:16" x14ac:dyDescent="0.2">
      <c r="A7" s="683"/>
      <c r="B7" s="683"/>
      <c r="C7" s="683"/>
      <c r="D7" s="683"/>
      <c r="E7" s="683"/>
      <c r="F7" s="369"/>
      <c r="G7" s="369"/>
      <c r="H7" s="369"/>
      <c r="I7" s="369"/>
      <c r="L7" s="369"/>
      <c r="M7" s="683" t="s">
        <v>196</v>
      </c>
      <c r="N7" s="683"/>
      <c r="O7" s="683"/>
      <c r="P7" s="683"/>
    </row>
    <row r="8" spans="1:16" x14ac:dyDescent="0.2">
      <c r="A8" s="680" t="s">
        <v>253</v>
      </c>
      <c r="B8" s="680"/>
      <c r="C8" s="680"/>
      <c r="D8" s="680"/>
      <c r="E8" s="680"/>
      <c r="F8" s="369"/>
      <c r="G8" s="369"/>
      <c r="H8" s="369"/>
      <c r="I8" s="369"/>
      <c r="L8" s="369"/>
      <c r="M8" s="681" t="s">
        <v>253</v>
      </c>
      <c r="N8" s="681"/>
      <c r="O8" s="681"/>
      <c r="P8" s="681"/>
    </row>
    <row r="9" spans="1:16" x14ac:dyDescent="0.2">
      <c r="A9" s="367"/>
      <c r="B9" s="367"/>
      <c r="C9" s="367"/>
      <c r="D9" s="369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8"/>
    </row>
    <row r="10" spans="1:16" x14ac:dyDescent="0.2">
      <c r="A10" s="370"/>
      <c r="B10" s="369"/>
      <c r="C10" s="369"/>
      <c r="D10" s="369"/>
      <c r="E10" s="369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</row>
    <row r="11" spans="1:16" ht="28.5" customHeight="1" x14ac:dyDescent="0.2">
      <c r="A11" s="682" t="s">
        <v>272</v>
      </c>
      <c r="B11" s="682"/>
      <c r="C11" s="682"/>
      <c r="D11" s="682"/>
      <c r="E11" s="682"/>
      <c r="F11" s="682"/>
      <c r="G11" s="682"/>
      <c r="H11" s="682"/>
      <c r="I11" s="682"/>
      <c r="J11" s="682"/>
      <c r="K11" s="682"/>
      <c r="L11" s="682"/>
      <c r="M11" s="682"/>
      <c r="N11" s="682"/>
      <c r="O11" s="682"/>
      <c r="P11" s="682"/>
    </row>
    <row r="12" spans="1:16" x14ac:dyDescent="0.2">
      <c r="A12" s="684" t="s">
        <v>168</v>
      </c>
      <c r="B12" s="684"/>
      <c r="C12" s="684"/>
      <c r="D12" s="684"/>
      <c r="E12" s="684"/>
      <c r="F12" s="684"/>
      <c r="G12" s="684"/>
      <c r="H12" s="684"/>
      <c r="I12" s="684"/>
      <c r="J12" s="684"/>
      <c r="K12" s="684"/>
      <c r="L12" s="684"/>
      <c r="M12" s="684"/>
      <c r="N12" s="684"/>
      <c r="O12" s="684"/>
      <c r="P12" s="684"/>
    </row>
    <row r="13" spans="1:16" ht="27.75" customHeight="1" x14ac:dyDescent="0.25">
      <c r="A13" s="679" t="s">
        <v>600</v>
      </c>
      <c r="B13" s="679"/>
      <c r="C13" s="679"/>
      <c r="D13" s="679"/>
      <c r="E13" s="679"/>
      <c r="F13" s="679"/>
      <c r="G13" s="679"/>
      <c r="H13" s="679"/>
      <c r="I13" s="679"/>
      <c r="J13" s="679"/>
      <c r="K13" s="679"/>
      <c r="L13" s="679"/>
      <c r="M13" s="679"/>
      <c r="N13" s="679"/>
      <c r="O13" s="679"/>
      <c r="P13" s="679"/>
    </row>
    <row r="14" spans="1:16" ht="18" x14ac:dyDescent="0.25">
      <c r="A14" s="372"/>
      <c r="B14" s="372"/>
      <c r="C14" s="372"/>
      <c r="D14" s="372"/>
      <c r="E14" s="372"/>
      <c r="F14" s="372"/>
      <c r="G14" s="372"/>
      <c r="H14" s="372"/>
      <c r="I14" s="372"/>
      <c r="J14" s="372"/>
      <c r="K14" s="372"/>
      <c r="L14" s="372"/>
      <c r="M14" s="372"/>
      <c r="N14" s="372"/>
      <c r="O14" s="372"/>
      <c r="P14" s="372"/>
    </row>
    <row r="15" spans="1:16" x14ac:dyDescent="0.2">
      <c r="A15" s="685" t="s">
        <v>273</v>
      </c>
      <c r="B15" s="685"/>
      <c r="C15" s="685"/>
      <c r="D15" s="685"/>
      <c r="E15" s="685"/>
      <c r="F15" s="685"/>
      <c r="G15" s="685"/>
      <c r="H15" s="685"/>
      <c r="I15" s="685"/>
      <c r="J15" s="685"/>
      <c r="K15" s="685"/>
      <c r="L15" s="685"/>
      <c r="M15" s="685"/>
      <c r="N15" s="685"/>
      <c r="O15" s="685"/>
      <c r="P15" s="685"/>
    </row>
    <row r="16" spans="1:16" x14ac:dyDescent="0.2">
      <c r="A16" s="684" t="s">
        <v>169</v>
      </c>
      <c r="B16" s="684"/>
      <c r="C16" s="684"/>
      <c r="D16" s="684"/>
      <c r="E16" s="684"/>
      <c r="F16" s="684"/>
      <c r="G16" s="684"/>
      <c r="H16" s="684"/>
      <c r="I16" s="684"/>
      <c r="J16" s="684"/>
      <c r="K16" s="684"/>
      <c r="L16" s="684"/>
      <c r="M16" s="684"/>
      <c r="N16" s="684"/>
      <c r="O16" s="684"/>
      <c r="P16" s="684"/>
    </row>
    <row r="17" spans="1:16" x14ac:dyDescent="0.2">
      <c r="A17" s="369" t="s">
        <v>170</v>
      </c>
      <c r="B17" s="373"/>
      <c r="C17" s="367"/>
      <c r="D17" s="367"/>
      <c r="E17" s="367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</row>
    <row r="18" spans="1:16" x14ac:dyDescent="0.2">
      <c r="A18" s="369" t="s">
        <v>171</v>
      </c>
      <c r="B18" s="701"/>
      <c r="C18" s="701"/>
      <c r="D18" s="701"/>
      <c r="E18" s="701"/>
      <c r="F18" s="701"/>
      <c r="G18" s="374"/>
      <c r="H18" s="374"/>
      <c r="I18" s="374"/>
      <c r="J18" s="374"/>
      <c r="K18" s="374"/>
      <c r="L18" s="374"/>
      <c r="M18" s="374"/>
      <c r="N18" s="374"/>
      <c r="O18" s="374"/>
      <c r="P18" s="374"/>
    </row>
    <row r="19" spans="1:16" x14ac:dyDescent="0.2">
      <c r="A19" s="369"/>
      <c r="B19" s="702" t="s">
        <v>172</v>
      </c>
      <c r="C19" s="702"/>
      <c r="D19" s="702"/>
      <c r="E19" s="702"/>
      <c r="F19" s="702"/>
      <c r="G19" s="375"/>
      <c r="H19" s="375"/>
      <c r="I19" s="375"/>
      <c r="J19" s="375"/>
      <c r="K19" s="375"/>
      <c r="L19" s="375"/>
      <c r="M19" s="375"/>
      <c r="N19" s="375"/>
      <c r="O19" s="376"/>
      <c r="P19" s="375"/>
    </row>
    <row r="20" spans="1:16" x14ac:dyDescent="0.2">
      <c r="A20" s="369"/>
      <c r="B20" s="369"/>
      <c r="C20" s="369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5"/>
      <c r="P20" s="375"/>
    </row>
    <row r="21" spans="1:16" x14ac:dyDescent="0.2">
      <c r="A21" s="378" t="s">
        <v>173</v>
      </c>
      <c r="B21" s="379"/>
      <c r="C21" s="703"/>
      <c r="D21" s="703"/>
      <c r="E21" s="703"/>
      <c r="F21" s="703"/>
      <c r="G21" s="380"/>
      <c r="H21" s="380"/>
      <c r="I21" s="380"/>
      <c r="J21" s="380"/>
      <c r="K21" s="380"/>
      <c r="L21" s="380"/>
      <c r="M21" s="380"/>
      <c r="N21" s="380"/>
      <c r="O21" s="380"/>
      <c r="P21" s="380"/>
    </row>
    <row r="22" spans="1:16" x14ac:dyDescent="0.2">
      <c r="A22" s="369"/>
      <c r="B22" s="379"/>
      <c r="C22" s="381"/>
      <c r="D22" s="382"/>
      <c r="E22" s="382"/>
      <c r="F22" s="382"/>
      <c r="G22" s="383"/>
      <c r="H22" s="383"/>
      <c r="I22" s="383"/>
      <c r="J22" s="383"/>
      <c r="K22" s="383"/>
      <c r="L22" s="383"/>
      <c r="M22" s="383"/>
      <c r="N22" s="383"/>
      <c r="O22" s="383"/>
      <c r="P22" s="383"/>
    </row>
    <row r="23" spans="1:16" x14ac:dyDescent="0.2">
      <c r="A23" s="378" t="s">
        <v>174</v>
      </c>
      <c r="B23" s="379"/>
      <c r="C23" s="384"/>
      <c r="D23" s="385"/>
      <c r="E23" s="386" t="s">
        <v>175</v>
      </c>
      <c r="G23" s="379"/>
      <c r="H23" s="379"/>
      <c r="I23" s="379"/>
      <c r="J23" s="379"/>
      <c r="K23" s="379"/>
      <c r="L23" s="379"/>
      <c r="M23" s="379"/>
      <c r="N23" s="387"/>
      <c r="O23" s="387"/>
      <c r="P23" s="379"/>
    </row>
    <row r="24" spans="1:16" x14ac:dyDescent="0.2">
      <c r="A24" s="369"/>
      <c r="B24" s="388" t="s">
        <v>176</v>
      </c>
      <c r="C24" s="389"/>
      <c r="D24" s="390"/>
      <c r="E24" s="386"/>
      <c r="G24" s="379"/>
    </row>
    <row r="25" spans="1:16" x14ac:dyDescent="0.2">
      <c r="A25" s="369"/>
      <c r="B25" s="391" t="s">
        <v>177</v>
      </c>
      <c r="C25" s="384"/>
      <c r="D25" s="385"/>
      <c r="E25" s="386" t="s">
        <v>175</v>
      </c>
      <c r="I25" s="379"/>
      <c r="K25" s="379" t="s">
        <v>178</v>
      </c>
      <c r="L25" s="379"/>
      <c r="M25" s="379"/>
      <c r="N25" s="392"/>
      <c r="O25" s="385"/>
      <c r="P25" s="386" t="s">
        <v>175</v>
      </c>
    </row>
    <row r="26" spans="1:16" x14ac:dyDescent="0.2">
      <c r="A26" s="369"/>
      <c r="B26" s="391" t="s">
        <v>179</v>
      </c>
      <c r="C26" s="393"/>
      <c r="D26" s="394"/>
      <c r="E26" s="386" t="s">
        <v>175</v>
      </c>
      <c r="I26" s="379"/>
      <c r="K26" s="379" t="s">
        <v>180</v>
      </c>
      <c r="L26" s="379"/>
      <c r="M26" s="379"/>
      <c r="N26" s="392"/>
      <c r="O26" s="385"/>
      <c r="P26" s="386" t="s">
        <v>175</v>
      </c>
    </row>
    <row r="27" spans="1:16" x14ac:dyDescent="0.2">
      <c r="A27" s="369"/>
      <c r="B27" s="391" t="s">
        <v>181</v>
      </c>
      <c r="C27" s="393"/>
      <c r="D27" s="394"/>
      <c r="E27" s="386" t="s">
        <v>175</v>
      </c>
      <c r="I27" s="379"/>
      <c r="K27" s="379" t="s">
        <v>182</v>
      </c>
      <c r="L27" s="379"/>
      <c r="M27" s="379"/>
      <c r="N27" s="395"/>
      <c r="O27" s="394"/>
      <c r="P27" s="396" t="s">
        <v>183</v>
      </c>
    </row>
    <row r="28" spans="1:16" x14ac:dyDescent="0.2">
      <c r="A28" s="369"/>
      <c r="B28" s="391" t="s">
        <v>184</v>
      </c>
      <c r="C28" s="393"/>
      <c r="D28" s="385"/>
      <c r="E28" s="386" t="s">
        <v>175</v>
      </c>
      <c r="I28" s="379"/>
      <c r="K28" s="379" t="s">
        <v>185</v>
      </c>
      <c r="L28" s="379"/>
      <c r="M28" s="379"/>
      <c r="N28" s="395"/>
      <c r="O28" s="394"/>
      <c r="P28" s="396" t="s">
        <v>183</v>
      </c>
    </row>
    <row r="29" spans="1:16" x14ac:dyDescent="0.2">
      <c r="A29" s="369"/>
      <c r="B29" s="379"/>
      <c r="D29" s="397"/>
      <c r="E29" s="386"/>
      <c r="H29" s="379"/>
      <c r="I29" s="379"/>
      <c r="J29" s="379"/>
      <c r="K29" s="379"/>
      <c r="L29" s="379"/>
      <c r="M29" s="379"/>
      <c r="N29" s="383"/>
      <c r="O29" s="383"/>
      <c r="P29" s="379"/>
    </row>
    <row r="30" spans="1:16" x14ac:dyDescent="0.2">
      <c r="A30" s="689" t="s">
        <v>2</v>
      </c>
      <c r="B30" s="690" t="s">
        <v>186</v>
      </c>
      <c r="C30" s="691" t="s">
        <v>187</v>
      </c>
      <c r="D30" s="692"/>
      <c r="E30" s="692"/>
      <c r="F30" s="692"/>
      <c r="G30" s="693"/>
      <c r="H30" s="690" t="s">
        <v>141</v>
      </c>
      <c r="I30" s="690" t="s">
        <v>54</v>
      </c>
      <c r="J30" s="690"/>
      <c r="K30" s="690"/>
      <c r="L30" s="691" t="s">
        <v>188</v>
      </c>
      <c r="M30" s="692"/>
      <c r="N30" s="692"/>
      <c r="O30" s="692"/>
      <c r="P30" s="693"/>
    </row>
    <row r="31" spans="1:16" x14ac:dyDescent="0.2">
      <c r="A31" s="689"/>
      <c r="B31" s="690"/>
      <c r="C31" s="694"/>
      <c r="D31" s="695"/>
      <c r="E31" s="695"/>
      <c r="F31" s="695"/>
      <c r="G31" s="696"/>
      <c r="H31" s="690"/>
      <c r="I31" s="690"/>
      <c r="J31" s="690"/>
      <c r="K31" s="690"/>
      <c r="L31" s="697"/>
      <c r="M31" s="698"/>
      <c r="N31" s="698"/>
      <c r="O31" s="698"/>
      <c r="P31" s="699"/>
    </row>
    <row r="32" spans="1:16" ht="45" x14ac:dyDescent="0.2">
      <c r="A32" s="689"/>
      <c r="B32" s="690"/>
      <c r="C32" s="697"/>
      <c r="D32" s="698"/>
      <c r="E32" s="698"/>
      <c r="F32" s="698"/>
      <c r="G32" s="699"/>
      <c r="H32" s="690"/>
      <c r="I32" s="398" t="s">
        <v>189</v>
      </c>
      <c r="J32" s="398" t="s">
        <v>190</v>
      </c>
      <c r="K32" s="398" t="s">
        <v>191</v>
      </c>
      <c r="L32" s="398" t="s">
        <v>192</v>
      </c>
      <c r="M32" s="398" t="s">
        <v>193</v>
      </c>
      <c r="N32" s="398" t="s">
        <v>194</v>
      </c>
      <c r="O32" s="398" t="s">
        <v>190</v>
      </c>
      <c r="P32" s="398" t="s">
        <v>195</v>
      </c>
    </row>
    <row r="33" spans="1:16" x14ac:dyDescent="0.2">
      <c r="A33" s="399">
        <v>1</v>
      </c>
      <c r="B33" s="400">
        <v>2</v>
      </c>
      <c r="C33" s="686">
        <v>3</v>
      </c>
      <c r="D33" s="687"/>
      <c r="E33" s="687"/>
      <c r="F33" s="687"/>
      <c r="G33" s="688"/>
      <c r="H33" s="400">
        <v>4</v>
      </c>
      <c r="I33" s="400">
        <v>5</v>
      </c>
      <c r="J33" s="400">
        <v>6</v>
      </c>
      <c r="K33" s="400">
        <v>7</v>
      </c>
      <c r="L33" s="400">
        <v>8</v>
      </c>
      <c r="M33" s="400">
        <v>9</v>
      </c>
      <c r="N33" s="400">
        <v>10</v>
      </c>
      <c r="O33" s="400">
        <v>11</v>
      </c>
      <c r="P33" s="400">
        <v>12</v>
      </c>
    </row>
    <row r="34" spans="1:16" x14ac:dyDescent="0.2">
      <c r="A34" s="674" t="s">
        <v>275</v>
      </c>
      <c r="B34" s="675"/>
      <c r="C34" s="675"/>
      <c r="D34" s="675"/>
      <c r="E34" s="675"/>
      <c r="F34" s="675"/>
      <c r="G34" s="675"/>
      <c r="H34" s="675"/>
      <c r="I34" s="675"/>
      <c r="J34" s="675"/>
      <c r="K34" s="675"/>
      <c r="L34" s="675"/>
      <c r="M34" s="675"/>
      <c r="N34" s="675"/>
      <c r="O34" s="675"/>
      <c r="P34" s="676"/>
    </row>
    <row r="35" spans="1:16" ht="22.5" x14ac:dyDescent="0.2">
      <c r="A35" s="458" t="s">
        <v>159</v>
      </c>
      <c r="B35" s="459" t="s">
        <v>369</v>
      </c>
      <c r="C35" s="672" t="s">
        <v>276</v>
      </c>
      <c r="D35" s="672"/>
      <c r="E35" s="672"/>
      <c r="F35" s="672"/>
      <c r="G35" s="672"/>
      <c r="H35" s="460" t="s">
        <v>277</v>
      </c>
      <c r="I35" s="461"/>
      <c r="J35" s="461"/>
      <c r="K35" s="462">
        <v>0.3947</v>
      </c>
      <c r="L35" s="463"/>
      <c r="M35" s="461"/>
      <c r="N35" s="463"/>
      <c r="O35" s="461"/>
      <c r="P35" s="464"/>
    </row>
    <row r="36" spans="1:16" x14ac:dyDescent="0.2">
      <c r="A36" s="465"/>
      <c r="B36" s="457"/>
      <c r="C36" s="670" t="s">
        <v>370</v>
      </c>
      <c r="D36" s="670"/>
      <c r="E36" s="670"/>
      <c r="F36" s="670"/>
      <c r="G36" s="670"/>
      <c r="H36" s="670"/>
      <c r="I36" s="670"/>
      <c r="J36" s="670"/>
      <c r="K36" s="670"/>
      <c r="L36" s="670"/>
      <c r="M36" s="670"/>
      <c r="N36" s="670"/>
      <c r="O36" s="670"/>
      <c r="P36" s="673"/>
    </row>
    <row r="37" spans="1:16" x14ac:dyDescent="0.2">
      <c r="A37" s="466"/>
      <c r="B37" s="467" t="s">
        <v>278</v>
      </c>
      <c r="C37" s="670" t="s">
        <v>371</v>
      </c>
      <c r="D37" s="670"/>
      <c r="E37" s="670"/>
      <c r="F37" s="670"/>
      <c r="G37" s="670"/>
      <c r="H37" s="468"/>
      <c r="I37" s="469"/>
      <c r="J37" s="469"/>
      <c r="K37" s="469"/>
      <c r="L37" s="470"/>
      <c r="M37" s="469"/>
      <c r="N37" s="470"/>
      <c r="O37" s="469"/>
      <c r="P37" s="471"/>
    </row>
    <row r="38" spans="1:16" x14ac:dyDescent="0.2">
      <c r="A38" s="472"/>
      <c r="B38" s="467"/>
      <c r="C38" s="670" t="s">
        <v>372</v>
      </c>
      <c r="D38" s="670"/>
      <c r="E38" s="670"/>
      <c r="F38" s="670"/>
      <c r="G38" s="670"/>
      <c r="H38" s="468" t="s">
        <v>373</v>
      </c>
      <c r="I38" s="469"/>
      <c r="J38" s="469"/>
      <c r="K38" s="473"/>
      <c r="L38" s="470"/>
      <c r="M38" s="469"/>
      <c r="N38" s="474"/>
      <c r="O38" s="469"/>
      <c r="P38" s="471"/>
    </row>
    <row r="39" spans="1:16" x14ac:dyDescent="0.2">
      <c r="A39" s="472"/>
      <c r="B39" s="467" t="s">
        <v>374</v>
      </c>
      <c r="C39" s="670" t="s">
        <v>375</v>
      </c>
      <c r="D39" s="670"/>
      <c r="E39" s="670"/>
      <c r="F39" s="670"/>
      <c r="G39" s="670"/>
      <c r="H39" s="468" t="s">
        <v>376</v>
      </c>
      <c r="I39" s="475"/>
      <c r="J39" s="476"/>
      <c r="K39" s="473"/>
      <c r="L39" s="477"/>
      <c r="M39" s="476"/>
      <c r="N39" s="474"/>
      <c r="O39" s="469"/>
      <c r="P39" s="471"/>
    </row>
    <row r="40" spans="1:16" x14ac:dyDescent="0.2">
      <c r="A40" s="472"/>
      <c r="B40" s="467" t="s">
        <v>377</v>
      </c>
      <c r="C40" s="670" t="s">
        <v>378</v>
      </c>
      <c r="D40" s="670"/>
      <c r="E40" s="670"/>
      <c r="F40" s="670"/>
      <c r="G40" s="670"/>
      <c r="H40" s="468" t="s">
        <v>373</v>
      </c>
      <c r="I40" s="475"/>
      <c r="J40" s="476"/>
      <c r="K40" s="473"/>
      <c r="L40" s="470"/>
      <c r="M40" s="469"/>
      <c r="N40" s="474"/>
      <c r="O40" s="469"/>
      <c r="P40" s="471"/>
    </row>
    <row r="41" spans="1:16" x14ac:dyDescent="0.2">
      <c r="A41" s="478"/>
      <c r="B41" s="479"/>
      <c r="C41" s="671" t="s">
        <v>379</v>
      </c>
      <c r="D41" s="671"/>
      <c r="E41" s="671"/>
      <c r="F41" s="671"/>
      <c r="G41" s="671"/>
      <c r="H41" s="460"/>
      <c r="I41" s="461"/>
      <c r="J41" s="461"/>
      <c r="K41" s="461"/>
      <c r="L41" s="463"/>
      <c r="M41" s="461"/>
      <c r="N41" s="480"/>
      <c r="O41" s="461"/>
      <c r="P41" s="481"/>
    </row>
    <row r="42" spans="1:16" ht="22.5" x14ac:dyDescent="0.2">
      <c r="A42" s="458" t="s">
        <v>278</v>
      </c>
      <c r="B42" s="459" t="s">
        <v>380</v>
      </c>
      <c r="C42" s="672" t="s">
        <v>279</v>
      </c>
      <c r="D42" s="672"/>
      <c r="E42" s="672"/>
      <c r="F42" s="672"/>
      <c r="G42" s="672"/>
      <c r="H42" s="460" t="s">
        <v>280</v>
      </c>
      <c r="I42" s="461"/>
      <c r="J42" s="461"/>
      <c r="K42" s="482">
        <v>0.11799999999999999</v>
      </c>
      <c r="L42" s="463"/>
      <c r="M42" s="461"/>
      <c r="N42" s="463"/>
      <c r="O42" s="461"/>
      <c r="P42" s="464"/>
    </row>
    <row r="43" spans="1:16" x14ac:dyDescent="0.2">
      <c r="A43" s="465"/>
      <c r="B43" s="457"/>
      <c r="C43" s="670" t="s">
        <v>381</v>
      </c>
      <c r="D43" s="670"/>
      <c r="E43" s="670"/>
      <c r="F43" s="670"/>
      <c r="G43" s="670"/>
      <c r="H43" s="670"/>
      <c r="I43" s="670"/>
      <c r="J43" s="670"/>
      <c r="K43" s="670"/>
      <c r="L43" s="670"/>
      <c r="M43" s="670"/>
      <c r="N43" s="670"/>
      <c r="O43" s="670"/>
      <c r="P43" s="673"/>
    </row>
    <row r="44" spans="1:16" x14ac:dyDescent="0.2">
      <c r="A44" s="472"/>
      <c r="B44" s="467" t="s">
        <v>159</v>
      </c>
      <c r="C44" s="670" t="s">
        <v>382</v>
      </c>
      <c r="D44" s="670"/>
      <c r="E44" s="670"/>
      <c r="F44" s="670"/>
      <c r="G44" s="670"/>
      <c r="H44" s="468" t="s">
        <v>373</v>
      </c>
      <c r="I44" s="469"/>
      <c r="J44" s="469"/>
      <c r="K44" s="483"/>
      <c r="L44" s="470"/>
      <c r="M44" s="469"/>
      <c r="N44" s="474"/>
      <c r="O44" s="469"/>
      <c r="P44" s="471"/>
    </row>
    <row r="45" spans="1:16" x14ac:dyDescent="0.2">
      <c r="A45" s="472"/>
      <c r="B45" s="467" t="s">
        <v>383</v>
      </c>
      <c r="C45" s="670" t="s">
        <v>384</v>
      </c>
      <c r="D45" s="670"/>
      <c r="E45" s="670"/>
      <c r="F45" s="670"/>
      <c r="G45" s="670"/>
      <c r="H45" s="468" t="s">
        <v>373</v>
      </c>
      <c r="I45" s="475"/>
      <c r="J45" s="476"/>
      <c r="K45" s="483"/>
      <c r="L45" s="470"/>
      <c r="M45" s="469"/>
      <c r="N45" s="474"/>
      <c r="O45" s="469"/>
      <c r="P45" s="471"/>
    </row>
    <row r="46" spans="1:16" x14ac:dyDescent="0.2">
      <c r="A46" s="478"/>
      <c r="B46" s="479"/>
      <c r="C46" s="671" t="s">
        <v>379</v>
      </c>
      <c r="D46" s="671"/>
      <c r="E46" s="671"/>
      <c r="F46" s="671"/>
      <c r="G46" s="671"/>
      <c r="H46" s="460"/>
      <c r="I46" s="461"/>
      <c r="J46" s="461"/>
      <c r="K46" s="461"/>
      <c r="L46" s="463"/>
      <c r="M46" s="461"/>
      <c r="N46" s="480"/>
      <c r="O46" s="461"/>
      <c r="P46" s="481"/>
    </row>
    <row r="47" spans="1:16" ht="78.75" x14ac:dyDescent="0.2">
      <c r="A47" s="458" t="s">
        <v>281</v>
      </c>
      <c r="B47" s="459" t="s">
        <v>385</v>
      </c>
      <c r="C47" s="672" t="s">
        <v>282</v>
      </c>
      <c r="D47" s="672"/>
      <c r="E47" s="672"/>
      <c r="F47" s="672"/>
      <c r="G47" s="672"/>
      <c r="H47" s="460" t="s">
        <v>283</v>
      </c>
      <c r="I47" s="461"/>
      <c r="J47" s="461"/>
      <c r="K47" s="482">
        <v>690.72500000000002</v>
      </c>
      <c r="L47" s="463"/>
      <c r="M47" s="461"/>
      <c r="N47" s="484"/>
      <c r="O47" s="461"/>
      <c r="P47" s="481"/>
    </row>
    <row r="48" spans="1:16" x14ac:dyDescent="0.2">
      <c r="A48" s="465"/>
      <c r="B48" s="457"/>
      <c r="C48" s="670" t="s">
        <v>386</v>
      </c>
      <c r="D48" s="670"/>
      <c r="E48" s="670"/>
      <c r="F48" s="670"/>
      <c r="G48" s="670"/>
      <c r="H48" s="670"/>
      <c r="I48" s="670"/>
      <c r="J48" s="670"/>
      <c r="K48" s="670"/>
      <c r="L48" s="670"/>
      <c r="M48" s="670"/>
      <c r="N48" s="670"/>
      <c r="O48" s="670"/>
      <c r="P48" s="673"/>
    </row>
    <row r="49" spans="1:16" x14ac:dyDescent="0.2">
      <c r="A49" s="478"/>
      <c r="B49" s="479"/>
      <c r="C49" s="671" t="s">
        <v>379</v>
      </c>
      <c r="D49" s="671"/>
      <c r="E49" s="671"/>
      <c r="F49" s="671"/>
      <c r="G49" s="671"/>
      <c r="H49" s="460"/>
      <c r="I49" s="461"/>
      <c r="J49" s="461"/>
      <c r="K49" s="461"/>
      <c r="L49" s="463"/>
      <c r="M49" s="461"/>
      <c r="N49" s="485"/>
      <c r="O49" s="461"/>
      <c r="P49" s="481"/>
    </row>
    <row r="50" spans="1:16" ht="22.5" x14ac:dyDescent="0.2">
      <c r="A50" s="458" t="s">
        <v>284</v>
      </c>
      <c r="B50" s="459" t="s">
        <v>387</v>
      </c>
      <c r="C50" s="672" t="s">
        <v>285</v>
      </c>
      <c r="D50" s="672"/>
      <c r="E50" s="672"/>
      <c r="F50" s="672"/>
      <c r="G50" s="672"/>
      <c r="H50" s="460" t="s">
        <v>277</v>
      </c>
      <c r="I50" s="461"/>
      <c r="J50" s="461"/>
      <c r="K50" s="462">
        <v>0.2631</v>
      </c>
      <c r="L50" s="463"/>
      <c r="M50" s="461"/>
      <c r="N50" s="463"/>
      <c r="O50" s="461"/>
      <c r="P50" s="464"/>
    </row>
    <row r="51" spans="1:16" x14ac:dyDescent="0.2">
      <c r="A51" s="465"/>
      <c r="B51" s="457"/>
      <c r="C51" s="670" t="s">
        <v>388</v>
      </c>
      <c r="D51" s="670"/>
      <c r="E51" s="670"/>
      <c r="F51" s="670"/>
      <c r="G51" s="670"/>
      <c r="H51" s="670"/>
      <c r="I51" s="670"/>
      <c r="J51" s="670"/>
      <c r="K51" s="670"/>
      <c r="L51" s="670"/>
      <c r="M51" s="670"/>
      <c r="N51" s="670"/>
      <c r="O51" s="670"/>
      <c r="P51" s="673"/>
    </row>
    <row r="52" spans="1:16" x14ac:dyDescent="0.2">
      <c r="A52" s="466"/>
      <c r="B52" s="467" t="s">
        <v>278</v>
      </c>
      <c r="C52" s="670" t="s">
        <v>371</v>
      </c>
      <c r="D52" s="670"/>
      <c r="E52" s="670"/>
      <c r="F52" s="670"/>
      <c r="G52" s="670"/>
      <c r="H52" s="468"/>
      <c r="I52" s="469"/>
      <c r="J52" s="469"/>
      <c r="K52" s="469"/>
      <c r="L52" s="470"/>
      <c r="M52" s="469"/>
      <c r="N52" s="470"/>
      <c r="O52" s="469"/>
      <c r="P52" s="471"/>
    </row>
    <row r="53" spans="1:16" x14ac:dyDescent="0.2">
      <c r="A53" s="472"/>
      <c r="B53" s="467"/>
      <c r="C53" s="670" t="s">
        <v>372</v>
      </c>
      <c r="D53" s="670"/>
      <c r="E53" s="670"/>
      <c r="F53" s="670"/>
      <c r="G53" s="670"/>
      <c r="H53" s="468" t="s">
        <v>373</v>
      </c>
      <c r="I53" s="469"/>
      <c r="J53" s="469"/>
      <c r="K53" s="486"/>
      <c r="L53" s="470"/>
      <c r="M53" s="469"/>
      <c r="N53" s="474"/>
      <c r="O53" s="469"/>
      <c r="P53" s="471"/>
    </row>
    <row r="54" spans="1:16" x14ac:dyDescent="0.2">
      <c r="A54" s="472"/>
      <c r="B54" s="467" t="s">
        <v>389</v>
      </c>
      <c r="C54" s="670" t="s">
        <v>390</v>
      </c>
      <c r="D54" s="670"/>
      <c r="E54" s="670"/>
      <c r="F54" s="670"/>
      <c r="G54" s="670"/>
      <c r="H54" s="468" t="s">
        <v>376</v>
      </c>
      <c r="I54" s="476"/>
      <c r="J54" s="476"/>
      <c r="K54" s="486"/>
      <c r="L54" s="477"/>
      <c r="M54" s="476"/>
      <c r="N54" s="474"/>
      <c r="O54" s="469"/>
      <c r="P54" s="471"/>
    </row>
    <row r="55" spans="1:16" x14ac:dyDescent="0.2">
      <c r="A55" s="472"/>
      <c r="B55" s="467" t="s">
        <v>377</v>
      </c>
      <c r="C55" s="670" t="s">
        <v>378</v>
      </c>
      <c r="D55" s="670"/>
      <c r="E55" s="670"/>
      <c r="F55" s="670"/>
      <c r="G55" s="670"/>
      <c r="H55" s="468" t="s">
        <v>373</v>
      </c>
      <c r="I55" s="476"/>
      <c r="J55" s="476"/>
      <c r="K55" s="486"/>
      <c r="L55" s="470"/>
      <c r="M55" s="469"/>
      <c r="N55" s="474"/>
      <c r="O55" s="469"/>
      <c r="P55" s="471"/>
    </row>
    <row r="56" spans="1:16" x14ac:dyDescent="0.2">
      <c r="A56" s="478"/>
      <c r="B56" s="479"/>
      <c r="C56" s="671" t="s">
        <v>379</v>
      </c>
      <c r="D56" s="671"/>
      <c r="E56" s="671"/>
      <c r="F56" s="671"/>
      <c r="G56" s="671"/>
      <c r="H56" s="460"/>
      <c r="I56" s="461"/>
      <c r="J56" s="461"/>
      <c r="K56" s="461"/>
      <c r="L56" s="463"/>
      <c r="M56" s="461"/>
      <c r="N56" s="480"/>
      <c r="O56" s="461"/>
      <c r="P56" s="481"/>
    </row>
    <row r="57" spans="1:16" ht="90" x14ac:dyDescent="0.2">
      <c r="A57" s="458" t="s">
        <v>286</v>
      </c>
      <c r="B57" s="459" t="s">
        <v>391</v>
      </c>
      <c r="C57" s="672" t="s">
        <v>287</v>
      </c>
      <c r="D57" s="672"/>
      <c r="E57" s="672"/>
      <c r="F57" s="672"/>
      <c r="G57" s="672"/>
      <c r="H57" s="460" t="s">
        <v>288</v>
      </c>
      <c r="I57" s="461"/>
      <c r="J57" s="461"/>
      <c r="K57" s="487">
        <v>289.41000000000003</v>
      </c>
      <c r="L57" s="484"/>
      <c r="M57" s="487"/>
      <c r="N57" s="488"/>
      <c r="O57" s="461"/>
      <c r="P57" s="481"/>
    </row>
    <row r="58" spans="1:16" x14ac:dyDescent="0.2">
      <c r="A58" s="465"/>
      <c r="B58" s="457"/>
      <c r="C58" s="670" t="s">
        <v>392</v>
      </c>
      <c r="D58" s="670"/>
      <c r="E58" s="670"/>
      <c r="F58" s="670"/>
      <c r="G58" s="670"/>
      <c r="H58" s="670"/>
      <c r="I58" s="670"/>
      <c r="J58" s="670"/>
      <c r="K58" s="670"/>
      <c r="L58" s="670"/>
      <c r="M58" s="670"/>
      <c r="N58" s="670"/>
      <c r="O58" s="670"/>
      <c r="P58" s="673"/>
    </row>
    <row r="59" spans="1:16" x14ac:dyDescent="0.2">
      <c r="A59" s="478"/>
      <c r="B59" s="479"/>
      <c r="C59" s="671" t="s">
        <v>379</v>
      </c>
      <c r="D59" s="671"/>
      <c r="E59" s="671"/>
      <c r="F59" s="671"/>
      <c r="G59" s="671"/>
      <c r="H59" s="460"/>
      <c r="I59" s="461"/>
      <c r="J59" s="461"/>
      <c r="K59" s="461"/>
      <c r="L59" s="463"/>
      <c r="M59" s="461"/>
      <c r="N59" s="480"/>
      <c r="O59" s="461"/>
      <c r="P59" s="481"/>
    </row>
    <row r="60" spans="1:16" ht="22.5" x14ac:dyDescent="0.2">
      <c r="A60" s="458" t="s">
        <v>289</v>
      </c>
      <c r="B60" s="459" t="s">
        <v>393</v>
      </c>
      <c r="C60" s="672" t="s">
        <v>290</v>
      </c>
      <c r="D60" s="672"/>
      <c r="E60" s="672"/>
      <c r="F60" s="672"/>
      <c r="G60" s="672"/>
      <c r="H60" s="460" t="s">
        <v>280</v>
      </c>
      <c r="I60" s="461"/>
      <c r="J60" s="461"/>
      <c r="K60" s="482">
        <v>2.6309999999999998</v>
      </c>
      <c r="L60" s="463"/>
      <c r="M60" s="461"/>
      <c r="N60" s="463"/>
      <c r="O60" s="461"/>
      <c r="P60" s="464"/>
    </row>
    <row r="61" spans="1:16" x14ac:dyDescent="0.2">
      <c r="A61" s="465"/>
      <c r="B61" s="457"/>
      <c r="C61" s="670" t="s">
        <v>394</v>
      </c>
      <c r="D61" s="670"/>
      <c r="E61" s="670"/>
      <c r="F61" s="670"/>
      <c r="G61" s="670"/>
      <c r="H61" s="670"/>
      <c r="I61" s="670"/>
      <c r="J61" s="670"/>
      <c r="K61" s="670"/>
      <c r="L61" s="670"/>
      <c r="M61" s="670"/>
      <c r="N61" s="670"/>
      <c r="O61" s="670"/>
      <c r="P61" s="673"/>
    </row>
    <row r="62" spans="1:16" x14ac:dyDescent="0.2">
      <c r="A62" s="472"/>
      <c r="B62" s="467" t="s">
        <v>159</v>
      </c>
      <c r="C62" s="670" t="s">
        <v>382</v>
      </c>
      <c r="D62" s="670"/>
      <c r="E62" s="670"/>
      <c r="F62" s="670"/>
      <c r="G62" s="670"/>
      <c r="H62" s="468" t="s">
        <v>373</v>
      </c>
      <c r="I62" s="469"/>
      <c r="J62" s="469"/>
      <c r="K62" s="486"/>
      <c r="L62" s="470"/>
      <c r="M62" s="469"/>
      <c r="N62" s="474"/>
      <c r="O62" s="469"/>
      <c r="P62" s="471"/>
    </row>
    <row r="63" spans="1:16" x14ac:dyDescent="0.2">
      <c r="A63" s="472"/>
      <c r="B63" s="467" t="s">
        <v>395</v>
      </c>
      <c r="C63" s="670" t="s">
        <v>396</v>
      </c>
      <c r="D63" s="670"/>
      <c r="E63" s="670"/>
      <c r="F63" s="670"/>
      <c r="G63" s="670"/>
      <c r="H63" s="468" t="s">
        <v>373</v>
      </c>
      <c r="I63" s="476"/>
      <c r="J63" s="476"/>
      <c r="K63" s="486"/>
      <c r="L63" s="470"/>
      <c r="M63" s="469"/>
      <c r="N63" s="474"/>
      <c r="O63" s="469"/>
      <c r="P63" s="471"/>
    </row>
    <row r="64" spans="1:16" x14ac:dyDescent="0.2">
      <c r="A64" s="466"/>
      <c r="B64" s="467" t="s">
        <v>278</v>
      </c>
      <c r="C64" s="670" t="s">
        <v>371</v>
      </c>
      <c r="D64" s="670"/>
      <c r="E64" s="670"/>
      <c r="F64" s="670"/>
      <c r="G64" s="670"/>
      <c r="H64" s="468"/>
      <c r="I64" s="469"/>
      <c r="J64" s="469"/>
      <c r="K64" s="469"/>
      <c r="L64" s="470"/>
      <c r="M64" s="469"/>
      <c r="N64" s="470"/>
      <c r="O64" s="469"/>
      <c r="P64" s="471"/>
    </row>
    <row r="65" spans="1:16" x14ac:dyDescent="0.2">
      <c r="A65" s="472"/>
      <c r="B65" s="467"/>
      <c r="C65" s="670" t="s">
        <v>372</v>
      </c>
      <c r="D65" s="670"/>
      <c r="E65" s="670"/>
      <c r="F65" s="670"/>
      <c r="G65" s="670"/>
      <c r="H65" s="468" t="s">
        <v>373</v>
      </c>
      <c r="I65" s="469"/>
      <c r="J65" s="469"/>
      <c r="K65" s="473"/>
      <c r="L65" s="470"/>
      <c r="M65" s="469"/>
      <c r="N65" s="474"/>
      <c r="O65" s="469"/>
      <c r="P65" s="471"/>
    </row>
    <row r="66" spans="1:16" x14ac:dyDescent="0.2">
      <c r="A66" s="472"/>
      <c r="B66" s="467" t="s">
        <v>397</v>
      </c>
      <c r="C66" s="670" t="s">
        <v>398</v>
      </c>
      <c r="D66" s="670"/>
      <c r="E66" s="670"/>
      <c r="F66" s="670"/>
      <c r="G66" s="670"/>
      <c r="H66" s="468" t="s">
        <v>376</v>
      </c>
      <c r="I66" s="489"/>
      <c r="J66" s="476"/>
      <c r="K66" s="473"/>
      <c r="L66" s="477"/>
      <c r="M66" s="476"/>
      <c r="N66" s="474"/>
      <c r="O66" s="469"/>
      <c r="P66" s="471"/>
    </row>
    <row r="67" spans="1:16" x14ac:dyDescent="0.2">
      <c r="A67" s="472"/>
      <c r="B67" s="467" t="s">
        <v>399</v>
      </c>
      <c r="C67" s="670" t="s">
        <v>400</v>
      </c>
      <c r="D67" s="670"/>
      <c r="E67" s="670"/>
      <c r="F67" s="670"/>
      <c r="G67" s="670"/>
      <c r="H67" s="468" t="s">
        <v>376</v>
      </c>
      <c r="I67" s="476"/>
      <c r="J67" s="476"/>
      <c r="K67" s="473"/>
      <c r="L67" s="470"/>
      <c r="M67" s="469"/>
      <c r="N67" s="474"/>
      <c r="O67" s="469"/>
      <c r="P67" s="471"/>
    </row>
    <row r="68" spans="1:16" x14ac:dyDescent="0.2">
      <c r="A68" s="472"/>
      <c r="B68" s="467" t="s">
        <v>401</v>
      </c>
      <c r="C68" s="670" t="s">
        <v>402</v>
      </c>
      <c r="D68" s="670"/>
      <c r="E68" s="670"/>
      <c r="F68" s="670"/>
      <c r="G68" s="670"/>
      <c r="H68" s="468" t="s">
        <v>373</v>
      </c>
      <c r="I68" s="476"/>
      <c r="J68" s="476"/>
      <c r="K68" s="473"/>
      <c r="L68" s="470"/>
      <c r="M68" s="469"/>
      <c r="N68" s="474"/>
      <c r="O68" s="469"/>
      <c r="P68" s="471"/>
    </row>
    <row r="69" spans="1:16" x14ac:dyDescent="0.2">
      <c r="A69" s="478"/>
      <c r="B69" s="479"/>
      <c r="C69" s="671" t="s">
        <v>379</v>
      </c>
      <c r="D69" s="671"/>
      <c r="E69" s="671"/>
      <c r="F69" s="671"/>
      <c r="G69" s="671"/>
      <c r="H69" s="460"/>
      <c r="I69" s="461"/>
      <c r="J69" s="461"/>
      <c r="K69" s="461"/>
      <c r="L69" s="463"/>
      <c r="M69" s="461"/>
      <c r="N69" s="480"/>
      <c r="O69" s="461"/>
      <c r="P69" s="481"/>
    </row>
    <row r="70" spans="1:16" x14ac:dyDescent="0.2">
      <c r="A70" s="490"/>
      <c r="B70" s="491"/>
      <c r="C70" s="491"/>
      <c r="D70" s="491"/>
      <c r="E70" s="491"/>
      <c r="F70" s="492"/>
      <c r="G70" s="492"/>
      <c r="H70" s="492"/>
      <c r="I70" s="492"/>
      <c r="J70" s="493"/>
      <c r="K70" s="492"/>
      <c r="L70" s="492"/>
      <c r="M70" s="492"/>
      <c r="N70" s="493"/>
      <c r="O70" s="469"/>
      <c r="P70" s="493"/>
    </row>
    <row r="71" spans="1:16" x14ac:dyDescent="0.2">
      <c r="A71" s="494"/>
      <c r="B71" s="495"/>
      <c r="C71" s="671" t="s">
        <v>403</v>
      </c>
      <c r="D71" s="671"/>
      <c r="E71" s="671"/>
      <c r="F71" s="671"/>
      <c r="G71" s="671"/>
      <c r="H71" s="671"/>
      <c r="I71" s="671"/>
      <c r="J71" s="671"/>
      <c r="K71" s="671"/>
      <c r="L71" s="671"/>
      <c r="M71" s="671"/>
      <c r="N71" s="671"/>
      <c r="O71" s="671"/>
      <c r="P71" s="496"/>
    </row>
    <row r="72" spans="1:16" x14ac:dyDescent="0.2">
      <c r="A72" s="674" t="s">
        <v>291</v>
      </c>
      <c r="B72" s="675"/>
      <c r="C72" s="675"/>
      <c r="D72" s="675"/>
      <c r="E72" s="675"/>
      <c r="F72" s="675"/>
      <c r="G72" s="675"/>
      <c r="H72" s="675"/>
      <c r="I72" s="675"/>
      <c r="J72" s="675"/>
      <c r="K72" s="675"/>
      <c r="L72" s="675"/>
      <c r="M72" s="675"/>
      <c r="N72" s="675"/>
      <c r="O72" s="675"/>
      <c r="P72" s="676"/>
    </row>
    <row r="73" spans="1:16" ht="22.5" x14ac:dyDescent="0.2">
      <c r="A73" s="458" t="s">
        <v>292</v>
      </c>
      <c r="B73" s="459" t="s">
        <v>404</v>
      </c>
      <c r="C73" s="672" t="s">
        <v>293</v>
      </c>
      <c r="D73" s="672"/>
      <c r="E73" s="672"/>
      <c r="F73" s="672"/>
      <c r="G73" s="672"/>
      <c r="H73" s="460" t="s">
        <v>294</v>
      </c>
      <c r="I73" s="461"/>
      <c r="J73" s="461"/>
      <c r="K73" s="487">
        <v>8.77</v>
      </c>
      <c r="L73" s="463"/>
      <c r="M73" s="461"/>
      <c r="N73" s="463"/>
      <c r="O73" s="461"/>
      <c r="P73" s="464"/>
    </row>
    <row r="74" spans="1:16" x14ac:dyDescent="0.2">
      <c r="A74" s="465"/>
      <c r="B74" s="457"/>
      <c r="C74" s="670" t="s">
        <v>405</v>
      </c>
      <c r="D74" s="670"/>
      <c r="E74" s="670"/>
      <c r="F74" s="670"/>
      <c r="G74" s="670"/>
      <c r="H74" s="670"/>
      <c r="I74" s="670"/>
      <c r="J74" s="670"/>
      <c r="K74" s="670"/>
      <c r="L74" s="670"/>
      <c r="M74" s="670"/>
      <c r="N74" s="670"/>
      <c r="O74" s="670"/>
      <c r="P74" s="673"/>
    </row>
    <row r="75" spans="1:16" x14ac:dyDescent="0.2">
      <c r="A75" s="472"/>
      <c r="B75" s="467" t="s">
        <v>159</v>
      </c>
      <c r="C75" s="670" t="s">
        <v>382</v>
      </c>
      <c r="D75" s="670"/>
      <c r="E75" s="670"/>
      <c r="F75" s="670"/>
      <c r="G75" s="670"/>
      <c r="H75" s="468" t="s">
        <v>373</v>
      </c>
      <c r="I75" s="469"/>
      <c r="J75" s="469"/>
      <c r="K75" s="483"/>
      <c r="L75" s="470"/>
      <c r="M75" s="469"/>
      <c r="N75" s="474"/>
      <c r="O75" s="469"/>
      <c r="P75" s="471"/>
    </row>
    <row r="76" spans="1:16" x14ac:dyDescent="0.2">
      <c r="A76" s="472"/>
      <c r="B76" s="467" t="s">
        <v>406</v>
      </c>
      <c r="C76" s="670" t="s">
        <v>407</v>
      </c>
      <c r="D76" s="670"/>
      <c r="E76" s="670"/>
      <c r="F76" s="670"/>
      <c r="G76" s="670"/>
      <c r="H76" s="468" t="s">
        <v>373</v>
      </c>
      <c r="I76" s="489"/>
      <c r="J76" s="476"/>
      <c r="K76" s="483"/>
      <c r="L76" s="470"/>
      <c r="M76" s="469"/>
      <c r="N76" s="474"/>
      <c r="O76" s="469"/>
      <c r="P76" s="471"/>
    </row>
    <row r="77" spans="1:16" x14ac:dyDescent="0.2">
      <c r="A77" s="466"/>
      <c r="B77" s="467" t="s">
        <v>278</v>
      </c>
      <c r="C77" s="670" t="s">
        <v>371</v>
      </c>
      <c r="D77" s="670"/>
      <c r="E77" s="670"/>
      <c r="F77" s="670"/>
      <c r="G77" s="670"/>
      <c r="H77" s="468"/>
      <c r="I77" s="469"/>
      <c r="J77" s="469"/>
      <c r="K77" s="469"/>
      <c r="L77" s="470"/>
      <c r="M77" s="469"/>
      <c r="N77" s="470"/>
      <c r="O77" s="469"/>
      <c r="P77" s="471"/>
    </row>
    <row r="78" spans="1:16" x14ac:dyDescent="0.2">
      <c r="A78" s="472"/>
      <c r="B78" s="467"/>
      <c r="C78" s="670" t="s">
        <v>372</v>
      </c>
      <c r="D78" s="670"/>
      <c r="E78" s="670"/>
      <c r="F78" s="670"/>
      <c r="G78" s="670"/>
      <c r="H78" s="468" t="s">
        <v>373</v>
      </c>
      <c r="I78" s="469"/>
      <c r="J78" s="469"/>
      <c r="K78" s="483"/>
      <c r="L78" s="470"/>
      <c r="M78" s="469"/>
      <c r="N78" s="474"/>
      <c r="O78" s="469"/>
      <c r="P78" s="471"/>
    </row>
    <row r="79" spans="1:16" x14ac:dyDescent="0.2">
      <c r="A79" s="472"/>
      <c r="B79" s="467" t="s">
        <v>408</v>
      </c>
      <c r="C79" s="670" t="s">
        <v>409</v>
      </c>
      <c r="D79" s="670"/>
      <c r="E79" s="670"/>
      <c r="F79" s="670"/>
      <c r="G79" s="670"/>
      <c r="H79" s="468" t="s">
        <v>376</v>
      </c>
      <c r="I79" s="489"/>
      <c r="J79" s="476"/>
      <c r="K79" s="483"/>
      <c r="L79" s="470"/>
      <c r="M79" s="469"/>
      <c r="N79" s="474"/>
      <c r="O79" s="469"/>
      <c r="P79" s="471"/>
    </row>
    <row r="80" spans="1:16" x14ac:dyDescent="0.2">
      <c r="A80" s="472"/>
      <c r="B80" s="467" t="s">
        <v>401</v>
      </c>
      <c r="C80" s="670" t="s">
        <v>402</v>
      </c>
      <c r="D80" s="670"/>
      <c r="E80" s="670"/>
      <c r="F80" s="670"/>
      <c r="G80" s="670"/>
      <c r="H80" s="468" t="s">
        <v>373</v>
      </c>
      <c r="I80" s="489"/>
      <c r="J80" s="476"/>
      <c r="K80" s="483"/>
      <c r="L80" s="470"/>
      <c r="M80" s="469"/>
      <c r="N80" s="474"/>
      <c r="O80" s="469"/>
      <c r="P80" s="471"/>
    </row>
    <row r="81" spans="1:16" ht="22.5" x14ac:dyDescent="0.2">
      <c r="A81" s="472" t="s">
        <v>410</v>
      </c>
      <c r="B81" s="467" t="s">
        <v>411</v>
      </c>
      <c r="C81" s="670" t="s">
        <v>412</v>
      </c>
      <c r="D81" s="670"/>
      <c r="E81" s="670"/>
      <c r="F81" s="670"/>
      <c r="G81" s="670"/>
      <c r="H81" s="468" t="s">
        <v>413</v>
      </c>
      <c r="I81" s="475"/>
      <c r="J81" s="469"/>
      <c r="K81" s="469"/>
      <c r="L81" s="470"/>
      <c r="M81" s="469"/>
      <c r="N81" s="474"/>
      <c r="O81" s="469"/>
      <c r="P81" s="471"/>
    </row>
    <row r="82" spans="1:16" x14ac:dyDescent="0.2">
      <c r="A82" s="478"/>
      <c r="B82" s="479"/>
      <c r="C82" s="671" t="s">
        <v>379</v>
      </c>
      <c r="D82" s="671"/>
      <c r="E82" s="671"/>
      <c r="F82" s="671"/>
      <c r="G82" s="671"/>
      <c r="H82" s="460"/>
      <c r="I82" s="461"/>
      <c r="J82" s="461"/>
      <c r="K82" s="461"/>
      <c r="L82" s="463"/>
      <c r="M82" s="461"/>
      <c r="N82" s="480"/>
      <c r="O82" s="461"/>
      <c r="P82" s="481"/>
    </row>
    <row r="83" spans="1:16" ht="22.5" x14ac:dyDescent="0.2">
      <c r="A83" s="458" t="s">
        <v>295</v>
      </c>
      <c r="B83" s="459" t="s">
        <v>414</v>
      </c>
      <c r="C83" s="672" t="s">
        <v>296</v>
      </c>
      <c r="D83" s="672"/>
      <c r="E83" s="672"/>
      <c r="F83" s="672"/>
      <c r="G83" s="672"/>
      <c r="H83" s="460" t="s">
        <v>294</v>
      </c>
      <c r="I83" s="461"/>
      <c r="J83" s="461"/>
      <c r="K83" s="487">
        <v>8.77</v>
      </c>
      <c r="L83" s="463"/>
      <c r="M83" s="461"/>
      <c r="N83" s="463"/>
      <c r="O83" s="461"/>
      <c r="P83" s="464"/>
    </row>
    <row r="84" spans="1:16" x14ac:dyDescent="0.2">
      <c r="A84" s="465"/>
      <c r="B84" s="457"/>
      <c r="C84" s="670" t="s">
        <v>405</v>
      </c>
      <c r="D84" s="670"/>
      <c r="E84" s="670"/>
      <c r="F84" s="670"/>
      <c r="G84" s="670"/>
      <c r="H84" s="670"/>
      <c r="I84" s="670"/>
      <c r="J84" s="670"/>
      <c r="K84" s="670"/>
      <c r="L84" s="670"/>
      <c r="M84" s="670"/>
      <c r="N84" s="670"/>
      <c r="O84" s="670"/>
      <c r="P84" s="673"/>
    </row>
    <row r="85" spans="1:16" x14ac:dyDescent="0.2">
      <c r="A85" s="472"/>
      <c r="B85" s="467" t="s">
        <v>159</v>
      </c>
      <c r="C85" s="670" t="s">
        <v>382</v>
      </c>
      <c r="D85" s="670"/>
      <c r="E85" s="670"/>
      <c r="F85" s="670"/>
      <c r="G85" s="670"/>
      <c r="H85" s="468" t="s">
        <v>373</v>
      </c>
      <c r="I85" s="469"/>
      <c r="J85" s="469"/>
      <c r="K85" s="473"/>
      <c r="L85" s="470"/>
      <c r="M85" s="469"/>
      <c r="N85" s="474"/>
      <c r="O85" s="469"/>
      <c r="P85" s="471"/>
    </row>
    <row r="86" spans="1:16" x14ac:dyDescent="0.2">
      <c r="A86" s="472"/>
      <c r="B86" s="467" t="s">
        <v>406</v>
      </c>
      <c r="C86" s="670" t="s">
        <v>407</v>
      </c>
      <c r="D86" s="670"/>
      <c r="E86" s="670"/>
      <c r="F86" s="670"/>
      <c r="G86" s="670"/>
      <c r="H86" s="468" t="s">
        <v>373</v>
      </c>
      <c r="I86" s="476"/>
      <c r="J86" s="476"/>
      <c r="K86" s="473"/>
      <c r="L86" s="470"/>
      <c r="M86" s="469"/>
      <c r="N86" s="474"/>
      <c r="O86" s="469"/>
      <c r="P86" s="471"/>
    </row>
    <row r="87" spans="1:16" x14ac:dyDescent="0.2">
      <c r="A87" s="466"/>
      <c r="B87" s="467" t="s">
        <v>278</v>
      </c>
      <c r="C87" s="670" t="s">
        <v>371</v>
      </c>
      <c r="D87" s="670"/>
      <c r="E87" s="670"/>
      <c r="F87" s="670"/>
      <c r="G87" s="670"/>
      <c r="H87" s="468"/>
      <c r="I87" s="469"/>
      <c r="J87" s="469"/>
      <c r="K87" s="469"/>
      <c r="L87" s="470"/>
      <c r="M87" s="469"/>
      <c r="N87" s="470"/>
      <c r="O87" s="469"/>
      <c r="P87" s="497"/>
    </row>
    <row r="88" spans="1:16" x14ac:dyDescent="0.2">
      <c r="A88" s="472"/>
      <c r="B88" s="467"/>
      <c r="C88" s="670" t="s">
        <v>372</v>
      </c>
      <c r="D88" s="670"/>
      <c r="E88" s="670"/>
      <c r="F88" s="670"/>
      <c r="G88" s="670"/>
      <c r="H88" s="468" t="s">
        <v>373</v>
      </c>
      <c r="I88" s="469"/>
      <c r="J88" s="469"/>
      <c r="K88" s="483"/>
      <c r="L88" s="470"/>
      <c r="M88" s="469"/>
      <c r="N88" s="474"/>
      <c r="O88" s="469"/>
      <c r="P88" s="471"/>
    </row>
    <row r="89" spans="1:16" x14ac:dyDescent="0.2">
      <c r="A89" s="472"/>
      <c r="B89" s="467" t="s">
        <v>408</v>
      </c>
      <c r="C89" s="670" t="s">
        <v>409</v>
      </c>
      <c r="D89" s="670"/>
      <c r="E89" s="670"/>
      <c r="F89" s="670"/>
      <c r="G89" s="670"/>
      <c r="H89" s="468" t="s">
        <v>376</v>
      </c>
      <c r="I89" s="476"/>
      <c r="J89" s="476"/>
      <c r="K89" s="483"/>
      <c r="L89" s="470"/>
      <c r="M89" s="469"/>
      <c r="N89" s="474"/>
      <c r="O89" s="469"/>
      <c r="P89" s="471"/>
    </row>
    <row r="90" spans="1:16" x14ac:dyDescent="0.2">
      <c r="A90" s="472"/>
      <c r="B90" s="467" t="s">
        <v>401</v>
      </c>
      <c r="C90" s="670" t="s">
        <v>402</v>
      </c>
      <c r="D90" s="670"/>
      <c r="E90" s="670"/>
      <c r="F90" s="670"/>
      <c r="G90" s="670"/>
      <c r="H90" s="468" t="s">
        <v>373</v>
      </c>
      <c r="I90" s="476"/>
      <c r="J90" s="476"/>
      <c r="K90" s="483"/>
      <c r="L90" s="470"/>
      <c r="M90" s="469"/>
      <c r="N90" s="474"/>
      <c r="O90" s="469"/>
      <c r="P90" s="471"/>
    </row>
    <row r="91" spans="1:16" ht="22.5" x14ac:dyDescent="0.2">
      <c r="A91" s="472" t="s">
        <v>415</v>
      </c>
      <c r="B91" s="467" t="s">
        <v>411</v>
      </c>
      <c r="C91" s="670" t="s">
        <v>412</v>
      </c>
      <c r="D91" s="670"/>
      <c r="E91" s="670"/>
      <c r="F91" s="670"/>
      <c r="G91" s="670"/>
      <c r="H91" s="468" t="s">
        <v>413</v>
      </c>
      <c r="I91" s="475"/>
      <c r="J91" s="469"/>
      <c r="K91" s="469"/>
      <c r="L91" s="470"/>
      <c r="M91" s="469"/>
      <c r="N91" s="474"/>
      <c r="O91" s="469"/>
      <c r="P91" s="471"/>
    </row>
    <row r="92" spans="1:16" x14ac:dyDescent="0.2">
      <c r="A92" s="478"/>
      <c r="B92" s="479"/>
      <c r="C92" s="671" t="s">
        <v>379</v>
      </c>
      <c r="D92" s="671"/>
      <c r="E92" s="671"/>
      <c r="F92" s="671"/>
      <c r="G92" s="671"/>
      <c r="H92" s="460"/>
      <c r="I92" s="461"/>
      <c r="J92" s="461"/>
      <c r="K92" s="461"/>
      <c r="L92" s="463"/>
      <c r="M92" s="461"/>
      <c r="N92" s="480"/>
      <c r="O92" s="461"/>
      <c r="P92" s="481"/>
    </row>
    <row r="93" spans="1:16" ht="90" x14ac:dyDescent="0.2">
      <c r="A93" s="458" t="s">
        <v>297</v>
      </c>
      <c r="B93" s="459" t="s">
        <v>391</v>
      </c>
      <c r="C93" s="672" t="s">
        <v>287</v>
      </c>
      <c r="D93" s="672"/>
      <c r="E93" s="672"/>
      <c r="F93" s="672"/>
      <c r="G93" s="672"/>
      <c r="H93" s="460" t="s">
        <v>288</v>
      </c>
      <c r="I93" s="461"/>
      <c r="J93" s="461"/>
      <c r="K93" s="487">
        <v>144.76</v>
      </c>
      <c r="L93" s="484"/>
      <c r="M93" s="487"/>
      <c r="N93" s="488"/>
      <c r="O93" s="461"/>
      <c r="P93" s="481"/>
    </row>
    <row r="94" spans="1:16" x14ac:dyDescent="0.2">
      <c r="A94" s="465"/>
      <c r="B94" s="457"/>
      <c r="C94" s="670" t="s">
        <v>416</v>
      </c>
      <c r="D94" s="670"/>
      <c r="E94" s="670"/>
      <c r="F94" s="670"/>
      <c r="G94" s="670"/>
      <c r="H94" s="670"/>
      <c r="I94" s="670"/>
      <c r="J94" s="670"/>
      <c r="K94" s="670"/>
      <c r="L94" s="670"/>
      <c r="M94" s="670"/>
      <c r="N94" s="670"/>
      <c r="O94" s="670"/>
      <c r="P94" s="673"/>
    </row>
    <row r="95" spans="1:16" x14ac:dyDescent="0.2">
      <c r="A95" s="478"/>
      <c r="B95" s="479"/>
      <c r="C95" s="671" t="s">
        <v>379</v>
      </c>
      <c r="D95" s="671"/>
      <c r="E95" s="671"/>
      <c r="F95" s="671"/>
      <c r="G95" s="671"/>
      <c r="H95" s="460"/>
      <c r="I95" s="461"/>
      <c r="J95" s="461"/>
      <c r="K95" s="461"/>
      <c r="L95" s="463"/>
      <c r="M95" s="461"/>
      <c r="N95" s="480"/>
      <c r="O95" s="461"/>
      <c r="P95" s="481"/>
    </row>
    <row r="96" spans="1:16" ht="22.5" x14ac:dyDescent="0.2">
      <c r="A96" s="458" t="s">
        <v>298</v>
      </c>
      <c r="B96" s="459" t="s">
        <v>417</v>
      </c>
      <c r="C96" s="672" t="s">
        <v>299</v>
      </c>
      <c r="D96" s="672"/>
      <c r="E96" s="672"/>
      <c r="F96" s="672"/>
      <c r="G96" s="672"/>
      <c r="H96" s="460" t="s">
        <v>300</v>
      </c>
      <c r="I96" s="461"/>
      <c r="J96" s="461"/>
      <c r="K96" s="462">
        <v>7.9500000000000001E-2</v>
      </c>
      <c r="L96" s="463"/>
      <c r="M96" s="461"/>
      <c r="N96" s="463"/>
      <c r="O96" s="461"/>
      <c r="P96" s="464"/>
    </row>
    <row r="97" spans="1:16" x14ac:dyDescent="0.2">
      <c r="A97" s="465"/>
      <c r="B97" s="457"/>
      <c r="C97" s="670" t="s">
        <v>418</v>
      </c>
      <c r="D97" s="670"/>
      <c r="E97" s="670"/>
      <c r="F97" s="670"/>
      <c r="G97" s="670"/>
      <c r="H97" s="670"/>
      <c r="I97" s="670"/>
      <c r="J97" s="670"/>
      <c r="K97" s="670"/>
      <c r="L97" s="670"/>
      <c r="M97" s="670"/>
      <c r="N97" s="670"/>
      <c r="O97" s="670"/>
      <c r="P97" s="673"/>
    </row>
    <row r="98" spans="1:16" x14ac:dyDescent="0.2">
      <c r="A98" s="472"/>
      <c r="B98" s="467" t="s">
        <v>159</v>
      </c>
      <c r="C98" s="670" t="s">
        <v>382</v>
      </c>
      <c r="D98" s="670"/>
      <c r="E98" s="670"/>
      <c r="F98" s="670"/>
      <c r="G98" s="670"/>
      <c r="H98" s="468" t="s">
        <v>373</v>
      </c>
      <c r="I98" s="469"/>
      <c r="J98" s="469"/>
      <c r="K98" s="486"/>
      <c r="L98" s="470"/>
      <c r="M98" s="469"/>
      <c r="N98" s="474"/>
      <c r="O98" s="469"/>
      <c r="P98" s="471"/>
    </row>
    <row r="99" spans="1:16" x14ac:dyDescent="0.2">
      <c r="A99" s="472"/>
      <c r="B99" s="467" t="s">
        <v>419</v>
      </c>
      <c r="C99" s="670" t="s">
        <v>420</v>
      </c>
      <c r="D99" s="670"/>
      <c r="E99" s="670"/>
      <c r="F99" s="670"/>
      <c r="G99" s="670"/>
      <c r="H99" s="468" t="s">
        <v>373</v>
      </c>
      <c r="I99" s="476"/>
      <c r="J99" s="476"/>
      <c r="K99" s="486"/>
      <c r="L99" s="470"/>
      <c r="M99" s="469"/>
      <c r="N99" s="474"/>
      <c r="O99" s="469"/>
      <c r="P99" s="471"/>
    </row>
    <row r="100" spans="1:16" x14ac:dyDescent="0.2">
      <c r="A100" s="472"/>
      <c r="B100" s="467" t="s">
        <v>421</v>
      </c>
      <c r="C100" s="670" t="s">
        <v>422</v>
      </c>
      <c r="D100" s="670"/>
      <c r="E100" s="670"/>
      <c r="F100" s="670"/>
      <c r="G100" s="670"/>
      <c r="H100" s="468" t="s">
        <v>373</v>
      </c>
      <c r="I100" s="476"/>
      <c r="J100" s="476"/>
      <c r="K100" s="486"/>
      <c r="L100" s="470"/>
      <c r="M100" s="469"/>
      <c r="N100" s="474"/>
      <c r="O100" s="469"/>
      <c r="P100" s="471"/>
    </row>
    <row r="101" spans="1:16" x14ac:dyDescent="0.2">
      <c r="A101" s="472"/>
      <c r="B101" s="467" t="s">
        <v>423</v>
      </c>
      <c r="C101" s="670" t="s">
        <v>424</v>
      </c>
      <c r="D101" s="670"/>
      <c r="E101" s="670"/>
      <c r="F101" s="670"/>
      <c r="G101" s="670"/>
      <c r="H101" s="468" t="s">
        <v>373</v>
      </c>
      <c r="I101" s="476"/>
      <c r="J101" s="476"/>
      <c r="K101" s="486"/>
      <c r="L101" s="470"/>
      <c r="M101" s="469"/>
      <c r="N101" s="474"/>
      <c r="O101" s="469"/>
      <c r="P101" s="471"/>
    </row>
    <row r="102" spans="1:16" x14ac:dyDescent="0.2">
      <c r="A102" s="466"/>
      <c r="B102" s="467" t="s">
        <v>278</v>
      </c>
      <c r="C102" s="670" t="s">
        <v>371</v>
      </c>
      <c r="D102" s="670"/>
      <c r="E102" s="670"/>
      <c r="F102" s="670"/>
      <c r="G102" s="670"/>
      <c r="H102" s="468"/>
      <c r="I102" s="469"/>
      <c r="J102" s="469"/>
      <c r="K102" s="469"/>
      <c r="L102" s="470"/>
      <c r="M102" s="469"/>
      <c r="N102" s="470"/>
      <c r="O102" s="469"/>
      <c r="P102" s="497"/>
    </row>
    <row r="103" spans="1:16" x14ac:dyDescent="0.2">
      <c r="A103" s="472"/>
      <c r="B103" s="467"/>
      <c r="C103" s="670" t="s">
        <v>372</v>
      </c>
      <c r="D103" s="670"/>
      <c r="E103" s="670"/>
      <c r="F103" s="670"/>
      <c r="G103" s="670"/>
      <c r="H103" s="468" t="s">
        <v>373</v>
      </c>
      <c r="I103" s="469"/>
      <c r="J103" s="469"/>
      <c r="K103" s="483"/>
      <c r="L103" s="470"/>
      <c r="M103" s="469"/>
      <c r="N103" s="474"/>
      <c r="O103" s="469"/>
      <c r="P103" s="471"/>
    </row>
    <row r="104" spans="1:16" x14ac:dyDescent="0.2">
      <c r="A104" s="472"/>
      <c r="B104" s="467" t="s">
        <v>425</v>
      </c>
      <c r="C104" s="670" t="s">
        <v>426</v>
      </c>
      <c r="D104" s="670"/>
      <c r="E104" s="670"/>
      <c r="F104" s="670"/>
      <c r="G104" s="670"/>
      <c r="H104" s="468" t="s">
        <v>376</v>
      </c>
      <c r="I104" s="489"/>
      <c r="J104" s="476"/>
      <c r="K104" s="483"/>
      <c r="L104" s="470"/>
      <c r="M104" s="469"/>
      <c r="N104" s="474"/>
      <c r="O104" s="469"/>
      <c r="P104" s="471"/>
    </row>
    <row r="105" spans="1:16" x14ac:dyDescent="0.2">
      <c r="A105" s="472"/>
      <c r="B105" s="467" t="s">
        <v>427</v>
      </c>
      <c r="C105" s="670" t="s">
        <v>428</v>
      </c>
      <c r="D105" s="670"/>
      <c r="E105" s="670"/>
      <c r="F105" s="670"/>
      <c r="G105" s="670"/>
      <c r="H105" s="468" t="s">
        <v>373</v>
      </c>
      <c r="I105" s="489"/>
      <c r="J105" s="476"/>
      <c r="K105" s="483"/>
      <c r="L105" s="470"/>
      <c r="M105" s="469"/>
      <c r="N105" s="474"/>
      <c r="O105" s="469"/>
      <c r="P105" s="471"/>
    </row>
    <row r="106" spans="1:16" ht="22.5" x14ac:dyDescent="0.2">
      <c r="A106" s="472" t="s">
        <v>429</v>
      </c>
      <c r="B106" s="467" t="s">
        <v>411</v>
      </c>
      <c r="C106" s="670" t="s">
        <v>412</v>
      </c>
      <c r="D106" s="670"/>
      <c r="E106" s="670"/>
      <c r="F106" s="670"/>
      <c r="G106" s="670"/>
      <c r="H106" s="468" t="s">
        <v>413</v>
      </c>
      <c r="I106" s="475"/>
      <c r="J106" s="469"/>
      <c r="K106" s="469"/>
      <c r="L106" s="470"/>
      <c r="M106" s="469"/>
      <c r="N106" s="474"/>
      <c r="O106" s="469"/>
      <c r="P106" s="471"/>
    </row>
    <row r="107" spans="1:16" x14ac:dyDescent="0.2">
      <c r="A107" s="478"/>
      <c r="B107" s="479"/>
      <c r="C107" s="671" t="s">
        <v>379</v>
      </c>
      <c r="D107" s="671"/>
      <c r="E107" s="671"/>
      <c r="F107" s="671"/>
      <c r="G107" s="671"/>
      <c r="H107" s="460"/>
      <c r="I107" s="461"/>
      <c r="J107" s="461"/>
      <c r="K107" s="461"/>
      <c r="L107" s="463"/>
      <c r="M107" s="461"/>
      <c r="N107" s="480"/>
      <c r="O107" s="461"/>
      <c r="P107" s="481"/>
    </row>
    <row r="108" spans="1:16" ht="22.5" x14ac:dyDescent="0.2">
      <c r="A108" s="458" t="s">
        <v>301</v>
      </c>
      <c r="B108" s="459" t="s">
        <v>430</v>
      </c>
      <c r="C108" s="672" t="s">
        <v>302</v>
      </c>
      <c r="D108" s="672"/>
      <c r="E108" s="672"/>
      <c r="F108" s="672"/>
      <c r="G108" s="672"/>
      <c r="H108" s="460" t="s">
        <v>300</v>
      </c>
      <c r="I108" s="461"/>
      <c r="J108" s="461"/>
      <c r="K108" s="462">
        <v>7.9500000000000001E-2</v>
      </c>
      <c r="L108" s="463"/>
      <c r="M108" s="461"/>
      <c r="N108" s="463"/>
      <c r="O108" s="461"/>
      <c r="P108" s="464"/>
    </row>
    <row r="109" spans="1:16" x14ac:dyDescent="0.2">
      <c r="A109" s="465"/>
      <c r="B109" s="457"/>
      <c r="C109" s="670" t="s">
        <v>418</v>
      </c>
      <c r="D109" s="670"/>
      <c r="E109" s="670"/>
      <c r="F109" s="670"/>
      <c r="G109" s="670"/>
      <c r="H109" s="670"/>
      <c r="I109" s="670"/>
      <c r="J109" s="670"/>
      <c r="K109" s="670"/>
      <c r="L109" s="670"/>
      <c r="M109" s="670"/>
      <c r="N109" s="670"/>
      <c r="O109" s="670"/>
      <c r="P109" s="673"/>
    </row>
    <row r="110" spans="1:16" x14ac:dyDescent="0.2">
      <c r="A110" s="472"/>
      <c r="B110" s="467" t="s">
        <v>159</v>
      </c>
      <c r="C110" s="670" t="s">
        <v>382</v>
      </c>
      <c r="D110" s="670"/>
      <c r="E110" s="670"/>
      <c r="F110" s="670"/>
      <c r="G110" s="670"/>
      <c r="H110" s="468" t="s">
        <v>373</v>
      </c>
      <c r="I110" s="469"/>
      <c r="J110" s="469"/>
      <c r="K110" s="486"/>
      <c r="L110" s="470"/>
      <c r="M110" s="469"/>
      <c r="N110" s="474"/>
      <c r="O110" s="469"/>
      <c r="P110" s="471"/>
    </row>
    <row r="111" spans="1:16" x14ac:dyDescent="0.2">
      <c r="A111" s="472"/>
      <c r="B111" s="467" t="s">
        <v>419</v>
      </c>
      <c r="C111" s="670" t="s">
        <v>420</v>
      </c>
      <c r="D111" s="670"/>
      <c r="E111" s="670"/>
      <c r="F111" s="670"/>
      <c r="G111" s="670"/>
      <c r="H111" s="468" t="s">
        <v>373</v>
      </c>
      <c r="I111" s="489"/>
      <c r="J111" s="476"/>
      <c r="K111" s="486"/>
      <c r="L111" s="470"/>
      <c r="M111" s="469"/>
      <c r="N111" s="474"/>
      <c r="O111" s="469"/>
      <c r="P111" s="471"/>
    </row>
    <row r="112" spans="1:16" x14ac:dyDescent="0.2">
      <c r="A112" s="472"/>
      <c r="B112" s="467" t="s">
        <v>421</v>
      </c>
      <c r="C112" s="670" t="s">
        <v>422</v>
      </c>
      <c r="D112" s="670"/>
      <c r="E112" s="670"/>
      <c r="F112" s="670"/>
      <c r="G112" s="670"/>
      <c r="H112" s="468" t="s">
        <v>373</v>
      </c>
      <c r="I112" s="476"/>
      <c r="J112" s="476"/>
      <c r="K112" s="486"/>
      <c r="L112" s="470"/>
      <c r="M112" s="469"/>
      <c r="N112" s="474"/>
      <c r="O112" s="469"/>
      <c r="P112" s="471"/>
    </row>
    <row r="113" spans="1:16" x14ac:dyDescent="0.2">
      <c r="A113" s="472"/>
      <c r="B113" s="467" t="s">
        <v>423</v>
      </c>
      <c r="C113" s="670" t="s">
        <v>424</v>
      </c>
      <c r="D113" s="670"/>
      <c r="E113" s="670"/>
      <c r="F113" s="670"/>
      <c r="G113" s="670"/>
      <c r="H113" s="468" t="s">
        <v>373</v>
      </c>
      <c r="I113" s="476"/>
      <c r="J113" s="476"/>
      <c r="K113" s="486"/>
      <c r="L113" s="470"/>
      <c r="M113" s="469"/>
      <c r="N113" s="474"/>
      <c r="O113" s="469"/>
      <c r="P113" s="471"/>
    </row>
    <row r="114" spans="1:16" x14ac:dyDescent="0.2">
      <c r="A114" s="466"/>
      <c r="B114" s="467" t="s">
        <v>278</v>
      </c>
      <c r="C114" s="670" t="s">
        <v>371</v>
      </c>
      <c r="D114" s="670"/>
      <c r="E114" s="670"/>
      <c r="F114" s="670"/>
      <c r="G114" s="670"/>
      <c r="H114" s="468"/>
      <c r="I114" s="469"/>
      <c r="J114" s="469"/>
      <c r="K114" s="469"/>
      <c r="L114" s="470"/>
      <c r="M114" s="469"/>
      <c r="N114" s="470"/>
      <c r="O114" s="469"/>
      <c r="P114" s="497"/>
    </row>
    <row r="115" spans="1:16" x14ac:dyDescent="0.2">
      <c r="A115" s="472"/>
      <c r="B115" s="467"/>
      <c r="C115" s="670" t="s">
        <v>372</v>
      </c>
      <c r="D115" s="670"/>
      <c r="E115" s="670"/>
      <c r="F115" s="670"/>
      <c r="G115" s="670"/>
      <c r="H115" s="468" t="s">
        <v>373</v>
      </c>
      <c r="I115" s="469"/>
      <c r="J115" s="469"/>
      <c r="K115" s="483"/>
      <c r="L115" s="470"/>
      <c r="M115" s="469"/>
      <c r="N115" s="474"/>
      <c r="O115" s="469"/>
      <c r="P115" s="471"/>
    </row>
    <row r="116" spans="1:16" x14ac:dyDescent="0.2">
      <c r="A116" s="472"/>
      <c r="B116" s="467" t="s">
        <v>425</v>
      </c>
      <c r="C116" s="670" t="s">
        <v>426</v>
      </c>
      <c r="D116" s="670"/>
      <c r="E116" s="670"/>
      <c r="F116" s="670"/>
      <c r="G116" s="670"/>
      <c r="H116" s="468" t="s">
        <v>376</v>
      </c>
      <c r="I116" s="489"/>
      <c r="J116" s="476"/>
      <c r="K116" s="483"/>
      <c r="L116" s="470"/>
      <c r="M116" s="469"/>
      <c r="N116" s="474"/>
      <c r="O116" s="469"/>
      <c r="P116" s="471"/>
    </row>
    <row r="117" spans="1:16" x14ac:dyDescent="0.2">
      <c r="A117" s="472"/>
      <c r="B117" s="467" t="s">
        <v>427</v>
      </c>
      <c r="C117" s="670" t="s">
        <v>428</v>
      </c>
      <c r="D117" s="670"/>
      <c r="E117" s="670"/>
      <c r="F117" s="670"/>
      <c r="G117" s="670"/>
      <c r="H117" s="468" t="s">
        <v>373</v>
      </c>
      <c r="I117" s="489"/>
      <c r="J117" s="476"/>
      <c r="K117" s="483"/>
      <c r="L117" s="470"/>
      <c r="M117" s="469"/>
      <c r="N117" s="474"/>
      <c r="O117" s="469"/>
      <c r="P117" s="471"/>
    </row>
    <row r="118" spans="1:16" ht="22.5" x14ac:dyDescent="0.2">
      <c r="A118" s="472" t="s">
        <v>431</v>
      </c>
      <c r="B118" s="467" t="s">
        <v>411</v>
      </c>
      <c r="C118" s="670" t="s">
        <v>412</v>
      </c>
      <c r="D118" s="670"/>
      <c r="E118" s="670"/>
      <c r="F118" s="670"/>
      <c r="G118" s="670"/>
      <c r="H118" s="468" t="s">
        <v>413</v>
      </c>
      <c r="I118" s="475"/>
      <c r="J118" s="469"/>
      <c r="K118" s="469"/>
      <c r="L118" s="470"/>
      <c r="M118" s="469"/>
      <c r="N118" s="474"/>
      <c r="O118" s="469"/>
      <c r="P118" s="471"/>
    </row>
    <row r="119" spans="1:16" x14ac:dyDescent="0.2">
      <c r="A119" s="478"/>
      <c r="B119" s="479"/>
      <c r="C119" s="671" t="s">
        <v>379</v>
      </c>
      <c r="D119" s="671"/>
      <c r="E119" s="671"/>
      <c r="F119" s="671"/>
      <c r="G119" s="671"/>
      <c r="H119" s="460"/>
      <c r="I119" s="461"/>
      <c r="J119" s="461"/>
      <c r="K119" s="461"/>
      <c r="L119" s="463"/>
      <c r="M119" s="461"/>
      <c r="N119" s="480"/>
      <c r="O119" s="461"/>
      <c r="P119" s="481"/>
    </row>
    <row r="120" spans="1:16" ht="90" x14ac:dyDescent="0.2">
      <c r="A120" s="458" t="s">
        <v>303</v>
      </c>
      <c r="B120" s="459" t="s">
        <v>432</v>
      </c>
      <c r="C120" s="672" t="s">
        <v>304</v>
      </c>
      <c r="D120" s="672"/>
      <c r="E120" s="672"/>
      <c r="F120" s="672"/>
      <c r="G120" s="672"/>
      <c r="H120" s="460" t="s">
        <v>305</v>
      </c>
      <c r="I120" s="461"/>
      <c r="J120" s="461"/>
      <c r="K120" s="498">
        <v>159</v>
      </c>
      <c r="L120" s="484"/>
      <c r="M120" s="487"/>
      <c r="N120" s="484"/>
      <c r="O120" s="461"/>
      <c r="P120" s="481"/>
    </row>
    <row r="121" spans="1:16" x14ac:dyDescent="0.2">
      <c r="A121" s="478"/>
      <c r="B121" s="479"/>
      <c r="C121" s="671" t="s">
        <v>379</v>
      </c>
      <c r="D121" s="671"/>
      <c r="E121" s="671"/>
      <c r="F121" s="671"/>
      <c r="G121" s="671"/>
      <c r="H121" s="460"/>
      <c r="I121" s="461"/>
      <c r="J121" s="461"/>
      <c r="K121" s="461"/>
      <c r="L121" s="463"/>
      <c r="M121" s="461"/>
      <c r="N121" s="485"/>
      <c r="O121" s="461"/>
      <c r="P121" s="481"/>
    </row>
    <row r="122" spans="1:16" ht="22.5" x14ac:dyDescent="0.2">
      <c r="A122" s="458" t="s">
        <v>306</v>
      </c>
      <c r="B122" s="459" t="s">
        <v>433</v>
      </c>
      <c r="C122" s="672" t="s">
        <v>307</v>
      </c>
      <c r="D122" s="672"/>
      <c r="E122" s="672"/>
      <c r="F122" s="672"/>
      <c r="G122" s="672"/>
      <c r="H122" s="460" t="s">
        <v>308</v>
      </c>
      <c r="I122" s="461"/>
      <c r="J122" s="461"/>
      <c r="K122" s="498">
        <v>2</v>
      </c>
      <c r="L122" s="463"/>
      <c r="M122" s="461"/>
      <c r="N122" s="463"/>
      <c r="O122" s="461"/>
      <c r="P122" s="464"/>
    </row>
    <row r="123" spans="1:16" x14ac:dyDescent="0.2">
      <c r="A123" s="472"/>
      <c r="B123" s="467" t="s">
        <v>159</v>
      </c>
      <c r="C123" s="670" t="s">
        <v>382</v>
      </c>
      <c r="D123" s="670"/>
      <c r="E123" s="670"/>
      <c r="F123" s="670"/>
      <c r="G123" s="670"/>
      <c r="H123" s="468" t="s">
        <v>373</v>
      </c>
      <c r="I123" s="469"/>
      <c r="J123" s="469"/>
      <c r="K123" s="499"/>
      <c r="L123" s="470"/>
      <c r="M123" s="469"/>
      <c r="N123" s="474"/>
      <c r="O123" s="469"/>
      <c r="P123" s="471"/>
    </row>
    <row r="124" spans="1:16" x14ac:dyDescent="0.2">
      <c r="A124" s="472"/>
      <c r="B124" s="467" t="s">
        <v>434</v>
      </c>
      <c r="C124" s="670" t="s">
        <v>435</v>
      </c>
      <c r="D124" s="670"/>
      <c r="E124" s="670"/>
      <c r="F124" s="670"/>
      <c r="G124" s="670"/>
      <c r="H124" s="468" t="s">
        <v>373</v>
      </c>
      <c r="I124" s="489"/>
      <c r="J124" s="476"/>
      <c r="K124" s="499"/>
      <c r="L124" s="470"/>
      <c r="M124" s="469"/>
      <c r="N124" s="474"/>
      <c r="O124" s="469"/>
      <c r="P124" s="471"/>
    </row>
    <row r="125" spans="1:16" x14ac:dyDescent="0.2">
      <c r="A125" s="466"/>
      <c r="B125" s="467" t="s">
        <v>278</v>
      </c>
      <c r="C125" s="670" t="s">
        <v>371</v>
      </c>
      <c r="D125" s="670"/>
      <c r="E125" s="670"/>
      <c r="F125" s="670"/>
      <c r="G125" s="670"/>
      <c r="H125" s="468"/>
      <c r="I125" s="469"/>
      <c r="J125" s="469"/>
      <c r="K125" s="469"/>
      <c r="L125" s="470"/>
      <c r="M125" s="469"/>
      <c r="N125" s="470"/>
      <c r="O125" s="469"/>
      <c r="P125" s="497"/>
    </row>
    <row r="126" spans="1:16" x14ac:dyDescent="0.2">
      <c r="A126" s="472"/>
      <c r="B126" s="467" t="s">
        <v>436</v>
      </c>
      <c r="C126" s="670" t="s">
        <v>437</v>
      </c>
      <c r="D126" s="670"/>
      <c r="E126" s="670"/>
      <c r="F126" s="670"/>
      <c r="G126" s="670"/>
      <c r="H126" s="468" t="s">
        <v>376</v>
      </c>
      <c r="I126" s="476"/>
      <c r="J126" s="476"/>
      <c r="K126" s="500"/>
      <c r="L126" s="477"/>
      <c r="M126" s="476"/>
      <c r="N126" s="474"/>
      <c r="O126" s="469"/>
      <c r="P126" s="471"/>
    </row>
    <row r="127" spans="1:16" x14ac:dyDescent="0.2">
      <c r="A127" s="466"/>
      <c r="B127" s="467" t="s">
        <v>284</v>
      </c>
      <c r="C127" s="670" t="s">
        <v>438</v>
      </c>
      <c r="D127" s="670"/>
      <c r="E127" s="670"/>
      <c r="F127" s="670"/>
      <c r="G127" s="670"/>
      <c r="H127" s="468"/>
      <c r="I127" s="469"/>
      <c r="J127" s="469"/>
      <c r="K127" s="469"/>
      <c r="L127" s="470"/>
      <c r="M127" s="469"/>
      <c r="N127" s="470"/>
      <c r="O127" s="469"/>
      <c r="P127" s="497"/>
    </row>
    <row r="128" spans="1:16" ht="22.5" x14ac:dyDescent="0.2">
      <c r="A128" s="472"/>
      <c r="B128" s="467" t="s">
        <v>439</v>
      </c>
      <c r="C128" s="670" t="s">
        <v>440</v>
      </c>
      <c r="D128" s="670"/>
      <c r="E128" s="670"/>
      <c r="F128" s="670"/>
      <c r="G128" s="670"/>
      <c r="H128" s="468" t="s">
        <v>441</v>
      </c>
      <c r="I128" s="499"/>
      <c r="J128" s="489"/>
      <c r="K128" s="500"/>
      <c r="L128" s="477"/>
      <c r="M128" s="476"/>
      <c r="N128" s="474"/>
      <c r="O128" s="469"/>
      <c r="P128" s="471"/>
    </row>
    <row r="129" spans="1:16" ht="22.5" x14ac:dyDescent="0.2">
      <c r="A129" s="472"/>
      <c r="B129" s="467" t="s">
        <v>442</v>
      </c>
      <c r="C129" s="670" t="s">
        <v>443</v>
      </c>
      <c r="D129" s="670"/>
      <c r="E129" s="670"/>
      <c r="F129" s="670"/>
      <c r="G129" s="670"/>
      <c r="H129" s="468" t="s">
        <v>441</v>
      </c>
      <c r="I129" s="500"/>
      <c r="J129" s="489"/>
      <c r="K129" s="500"/>
      <c r="L129" s="477"/>
      <c r="M129" s="476"/>
      <c r="N129" s="474"/>
      <c r="O129" s="469"/>
      <c r="P129" s="471"/>
    </row>
    <row r="130" spans="1:16" x14ac:dyDescent="0.2">
      <c r="A130" s="478"/>
      <c r="B130" s="479"/>
      <c r="C130" s="671" t="s">
        <v>379</v>
      </c>
      <c r="D130" s="671"/>
      <c r="E130" s="671"/>
      <c r="F130" s="671"/>
      <c r="G130" s="671"/>
      <c r="H130" s="460"/>
      <c r="I130" s="461"/>
      <c r="J130" s="461"/>
      <c r="K130" s="461"/>
      <c r="L130" s="463"/>
      <c r="M130" s="461"/>
      <c r="N130" s="485"/>
      <c r="O130" s="461"/>
      <c r="P130" s="481"/>
    </row>
    <row r="131" spans="1:16" ht="22.5" x14ac:dyDescent="0.2">
      <c r="A131" s="458" t="s">
        <v>309</v>
      </c>
      <c r="B131" s="459" t="s">
        <v>444</v>
      </c>
      <c r="C131" s="672" t="s">
        <v>310</v>
      </c>
      <c r="D131" s="672"/>
      <c r="E131" s="672"/>
      <c r="F131" s="672"/>
      <c r="G131" s="672"/>
      <c r="H131" s="460" t="s">
        <v>294</v>
      </c>
      <c r="I131" s="461"/>
      <c r="J131" s="461"/>
      <c r="K131" s="482">
        <v>17.439</v>
      </c>
      <c r="L131" s="463"/>
      <c r="M131" s="461"/>
      <c r="N131" s="463"/>
      <c r="O131" s="461"/>
      <c r="P131" s="464"/>
    </row>
    <row r="132" spans="1:16" x14ac:dyDescent="0.2">
      <c r="A132" s="465"/>
      <c r="B132" s="457"/>
      <c r="C132" s="670" t="s">
        <v>445</v>
      </c>
      <c r="D132" s="670"/>
      <c r="E132" s="670"/>
      <c r="F132" s="670"/>
      <c r="G132" s="670"/>
      <c r="H132" s="670"/>
      <c r="I132" s="670"/>
      <c r="J132" s="670"/>
      <c r="K132" s="670"/>
      <c r="L132" s="670"/>
      <c r="M132" s="670"/>
      <c r="N132" s="670"/>
      <c r="O132" s="670"/>
      <c r="P132" s="673"/>
    </row>
    <row r="133" spans="1:16" x14ac:dyDescent="0.2">
      <c r="A133" s="472"/>
      <c r="B133" s="467" t="s">
        <v>159</v>
      </c>
      <c r="C133" s="670" t="s">
        <v>382</v>
      </c>
      <c r="D133" s="670"/>
      <c r="E133" s="670"/>
      <c r="F133" s="670"/>
      <c r="G133" s="670"/>
      <c r="H133" s="468" t="s">
        <v>373</v>
      </c>
      <c r="I133" s="469"/>
      <c r="J133" s="469"/>
      <c r="K133" s="483"/>
      <c r="L133" s="470"/>
      <c r="M133" s="469"/>
      <c r="N133" s="474"/>
      <c r="O133" s="469"/>
      <c r="P133" s="471"/>
    </row>
    <row r="134" spans="1:16" x14ac:dyDescent="0.2">
      <c r="A134" s="472"/>
      <c r="B134" s="467" t="s">
        <v>406</v>
      </c>
      <c r="C134" s="670" t="s">
        <v>407</v>
      </c>
      <c r="D134" s="670"/>
      <c r="E134" s="670"/>
      <c r="F134" s="670"/>
      <c r="G134" s="670"/>
      <c r="H134" s="468" t="s">
        <v>373</v>
      </c>
      <c r="I134" s="489"/>
      <c r="J134" s="476"/>
      <c r="K134" s="483"/>
      <c r="L134" s="470"/>
      <c r="M134" s="469"/>
      <c r="N134" s="474"/>
      <c r="O134" s="469"/>
      <c r="P134" s="471"/>
    </row>
    <row r="135" spans="1:16" x14ac:dyDescent="0.2">
      <c r="A135" s="466"/>
      <c r="B135" s="467" t="s">
        <v>278</v>
      </c>
      <c r="C135" s="670" t="s">
        <v>371</v>
      </c>
      <c r="D135" s="670"/>
      <c r="E135" s="670"/>
      <c r="F135" s="670"/>
      <c r="G135" s="670"/>
      <c r="H135" s="468"/>
      <c r="I135" s="469"/>
      <c r="J135" s="469"/>
      <c r="K135" s="469"/>
      <c r="L135" s="470"/>
      <c r="M135" s="469"/>
      <c r="N135" s="470"/>
      <c r="O135" s="469"/>
      <c r="P135" s="471"/>
    </row>
    <row r="136" spans="1:16" x14ac:dyDescent="0.2">
      <c r="A136" s="472"/>
      <c r="B136" s="467"/>
      <c r="C136" s="670" t="s">
        <v>372</v>
      </c>
      <c r="D136" s="670"/>
      <c r="E136" s="670"/>
      <c r="F136" s="670"/>
      <c r="G136" s="670"/>
      <c r="H136" s="468" t="s">
        <v>373</v>
      </c>
      <c r="I136" s="469"/>
      <c r="J136" s="469"/>
      <c r="K136" s="473"/>
      <c r="L136" s="470"/>
      <c r="M136" s="469"/>
      <c r="N136" s="474"/>
      <c r="O136" s="469"/>
      <c r="P136" s="471"/>
    </row>
    <row r="137" spans="1:16" x14ac:dyDescent="0.2">
      <c r="A137" s="472"/>
      <c r="B137" s="467" t="s">
        <v>425</v>
      </c>
      <c r="C137" s="670" t="s">
        <v>426</v>
      </c>
      <c r="D137" s="670"/>
      <c r="E137" s="670"/>
      <c r="F137" s="670"/>
      <c r="G137" s="670"/>
      <c r="H137" s="468" t="s">
        <v>376</v>
      </c>
      <c r="I137" s="476"/>
      <c r="J137" s="476"/>
      <c r="K137" s="473"/>
      <c r="L137" s="470"/>
      <c r="M137" s="469"/>
      <c r="N137" s="474"/>
      <c r="O137" s="469"/>
      <c r="P137" s="471"/>
    </row>
    <row r="138" spans="1:16" x14ac:dyDescent="0.2">
      <c r="A138" s="472"/>
      <c r="B138" s="467" t="s">
        <v>427</v>
      </c>
      <c r="C138" s="670" t="s">
        <v>428</v>
      </c>
      <c r="D138" s="670"/>
      <c r="E138" s="670"/>
      <c r="F138" s="670"/>
      <c r="G138" s="670"/>
      <c r="H138" s="468" t="s">
        <v>373</v>
      </c>
      <c r="I138" s="476"/>
      <c r="J138" s="476"/>
      <c r="K138" s="473"/>
      <c r="L138" s="470"/>
      <c r="M138" s="469"/>
      <c r="N138" s="474"/>
      <c r="O138" s="469"/>
      <c r="P138" s="471"/>
    </row>
    <row r="139" spans="1:16" x14ac:dyDescent="0.2">
      <c r="A139" s="472"/>
      <c r="B139" s="467" t="s">
        <v>446</v>
      </c>
      <c r="C139" s="670" t="s">
        <v>447</v>
      </c>
      <c r="D139" s="670"/>
      <c r="E139" s="670"/>
      <c r="F139" s="670"/>
      <c r="G139" s="670"/>
      <c r="H139" s="468" t="s">
        <v>376</v>
      </c>
      <c r="I139" s="476"/>
      <c r="J139" s="476"/>
      <c r="K139" s="486"/>
      <c r="L139" s="477"/>
      <c r="M139" s="489"/>
      <c r="N139" s="474"/>
      <c r="O139" s="469"/>
      <c r="P139" s="471"/>
    </row>
    <row r="140" spans="1:16" x14ac:dyDescent="0.2">
      <c r="A140" s="472"/>
      <c r="B140" s="467" t="s">
        <v>448</v>
      </c>
      <c r="C140" s="670" t="s">
        <v>449</v>
      </c>
      <c r="D140" s="670"/>
      <c r="E140" s="670"/>
      <c r="F140" s="670"/>
      <c r="G140" s="670"/>
      <c r="H140" s="468" t="s">
        <v>376</v>
      </c>
      <c r="I140" s="476"/>
      <c r="J140" s="476"/>
      <c r="K140" s="486"/>
      <c r="L140" s="477"/>
      <c r="M140" s="476"/>
      <c r="N140" s="474"/>
      <c r="O140" s="469"/>
      <c r="P140" s="471"/>
    </row>
    <row r="141" spans="1:16" x14ac:dyDescent="0.2">
      <c r="A141" s="472"/>
      <c r="B141" s="467" t="s">
        <v>408</v>
      </c>
      <c r="C141" s="670" t="s">
        <v>409</v>
      </c>
      <c r="D141" s="670"/>
      <c r="E141" s="670"/>
      <c r="F141" s="670"/>
      <c r="G141" s="670"/>
      <c r="H141" s="468" t="s">
        <v>376</v>
      </c>
      <c r="I141" s="476"/>
      <c r="J141" s="476"/>
      <c r="K141" s="473"/>
      <c r="L141" s="470"/>
      <c r="M141" s="469"/>
      <c r="N141" s="474"/>
      <c r="O141" s="469"/>
      <c r="P141" s="471"/>
    </row>
    <row r="142" spans="1:16" x14ac:dyDescent="0.2">
      <c r="A142" s="472"/>
      <c r="B142" s="467" t="s">
        <v>401</v>
      </c>
      <c r="C142" s="670" t="s">
        <v>402</v>
      </c>
      <c r="D142" s="670"/>
      <c r="E142" s="670"/>
      <c r="F142" s="670"/>
      <c r="G142" s="670"/>
      <c r="H142" s="468" t="s">
        <v>373</v>
      </c>
      <c r="I142" s="476"/>
      <c r="J142" s="476"/>
      <c r="K142" s="473"/>
      <c r="L142" s="470"/>
      <c r="M142" s="469"/>
      <c r="N142" s="474"/>
      <c r="O142" s="469"/>
      <c r="P142" s="471"/>
    </row>
    <row r="143" spans="1:16" x14ac:dyDescent="0.2">
      <c r="A143" s="466"/>
      <c r="B143" s="467" t="s">
        <v>284</v>
      </c>
      <c r="C143" s="670" t="s">
        <v>438</v>
      </c>
      <c r="D143" s="670"/>
      <c r="E143" s="670"/>
      <c r="F143" s="670"/>
      <c r="G143" s="670"/>
      <c r="H143" s="468"/>
      <c r="I143" s="469"/>
      <c r="J143" s="469"/>
      <c r="K143" s="469"/>
      <c r="L143" s="470"/>
      <c r="M143" s="469"/>
      <c r="N143" s="470"/>
      <c r="O143" s="469"/>
      <c r="P143" s="471"/>
    </row>
    <row r="144" spans="1:16" ht="22.5" x14ac:dyDescent="0.2">
      <c r="A144" s="472"/>
      <c r="B144" s="467" t="s">
        <v>450</v>
      </c>
      <c r="C144" s="670" t="s">
        <v>451</v>
      </c>
      <c r="D144" s="670"/>
      <c r="E144" s="670"/>
      <c r="F144" s="670"/>
      <c r="G144" s="670"/>
      <c r="H144" s="468" t="s">
        <v>452</v>
      </c>
      <c r="I144" s="499"/>
      <c r="J144" s="469"/>
      <c r="K144" s="473"/>
      <c r="L144" s="477"/>
      <c r="M144" s="476"/>
      <c r="N144" s="474"/>
      <c r="O144" s="469"/>
      <c r="P144" s="471"/>
    </row>
    <row r="145" spans="1:16" ht="22.5" x14ac:dyDescent="0.2">
      <c r="A145" s="472"/>
      <c r="B145" s="467" t="s">
        <v>453</v>
      </c>
      <c r="C145" s="670" t="s">
        <v>454</v>
      </c>
      <c r="D145" s="670"/>
      <c r="E145" s="670"/>
      <c r="F145" s="670"/>
      <c r="G145" s="670"/>
      <c r="H145" s="468" t="s">
        <v>455</v>
      </c>
      <c r="I145" s="499"/>
      <c r="J145" s="469"/>
      <c r="K145" s="473"/>
      <c r="L145" s="470"/>
      <c r="M145" s="469"/>
      <c r="N145" s="474"/>
      <c r="O145" s="469"/>
      <c r="P145" s="471"/>
    </row>
    <row r="146" spans="1:16" ht="22.5" x14ac:dyDescent="0.2">
      <c r="A146" s="472"/>
      <c r="B146" s="467" t="s">
        <v>456</v>
      </c>
      <c r="C146" s="670" t="s">
        <v>457</v>
      </c>
      <c r="D146" s="670"/>
      <c r="E146" s="670"/>
      <c r="F146" s="670"/>
      <c r="G146" s="670"/>
      <c r="H146" s="468" t="s">
        <v>455</v>
      </c>
      <c r="I146" s="476"/>
      <c r="J146" s="469"/>
      <c r="K146" s="483"/>
      <c r="L146" s="474"/>
      <c r="M146" s="476"/>
      <c r="N146" s="474"/>
      <c r="O146" s="469"/>
      <c r="P146" s="471"/>
    </row>
    <row r="147" spans="1:16" ht="22.5" x14ac:dyDescent="0.2">
      <c r="A147" s="472"/>
      <c r="B147" s="467" t="s">
        <v>458</v>
      </c>
      <c r="C147" s="670" t="s">
        <v>459</v>
      </c>
      <c r="D147" s="670"/>
      <c r="E147" s="670"/>
      <c r="F147" s="670"/>
      <c r="G147" s="670"/>
      <c r="H147" s="468" t="s">
        <v>441</v>
      </c>
      <c r="I147" s="476"/>
      <c r="J147" s="469"/>
      <c r="K147" s="483"/>
      <c r="L147" s="477"/>
      <c r="M147" s="476"/>
      <c r="N147" s="474"/>
      <c r="O147" s="469"/>
      <c r="P147" s="471"/>
    </row>
    <row r="148" spans="1:16" ht="22.5" x14ac:dyDescent="0.2">
      <c r="A148" s="472"/>
      <c r="B148" s="467" t="s">
        <v>460</v>
      </c>
      <c r="C148" s="670" t="s">
        <v>461</v>
      </c>
      <c r="D148" s="670"/>
      <c r="E148" s="670"/>
      <c r="F148" s="670"/>
      <c r="G148" s="670"/>
      <c r="H148" s="468" t="s">
        <v>455</v>
      </c>
      <c r="I148" s="483"/>
      <c r="J148" s="469"/>
      <c r="K148" s="486"/>
      <c r="L148" s="474"/>
      <c r="M148" s="476"/>
      <c r="N148" s="474"/>
      <c r="O148" s="469"/>
      <c r="P148" s="471"/>
    </row>
    <row r="149" spans="1:16" ht="22.5" x14ac:dyDescent="0.2">
      <c r="A149" s="472" t="s">
        <v>462</v>
      </c>
      <c r="B149" s="467" t="s">
        <v>411</v>
      </c>
      <c r="C149" s="670" t="s">
        <v>412</v>
      </c>
      <c r="D149" s="670"/>
      <c r="E149" s="670"/>
      <c r="F149" s="670"/>
      <c r="G149" s="670"/>
      <c r="H149" s="468" t="s">
        <v>413</v>
      </c>
      <c r="I149" s="475"/>
      <c r="J149" s="469"/>
      <c r="K149" s="469"/>
      <c r="L149" s="470"/>
      <c r="M149" s="469"/>
      <c r="N149" s="474"/>
      <c r="O149" s="469"/>
      <c r="P149" s="471"/>
    </row>
    <row r="150" spans="1:16" x14ac:dyDescent="0.2">
      <c r="A150" s="478"/>
      <c r="B150" s="479"/>
      <c r="C150" s="671" t="s">
        <v>379</v>
      </c>
      <c r="D150" s="671"/>
      <c r="E150" s="671"/>
      <c r="F150" s="671"/>
      <c r="G150" s="671"/>
      <c r="H150" s="460"/>
      <c r="I150" s="461"/>
      <c r="J150" s="461"/>
      <c r="K150" s="461"/>
      <c r="L150" s="463"/>
      <c r="M150" s="461"/>
      <c r="N150" s="480"/>
      <c r="O150" s="461"/>
      <c r="P150" s="481"/>
    </row>
    <row r="151" spans="1:16" ht="22.5" x14ac:dyDescent="0.2">
      <c r="A151" s="458" t="s">
        <v>311</v>
      </c>
      <c r="B151" s="459" t="s">
        <v>463</v>
      </c>
      <c r="C151" s="672" t="s">
        <v>312</v>
      </c>
      <c r="D151" s="672"/>
      <c r="E151" s="672"/>
      <c r="F151" s="672"/>
      <c r="G151" s="672"/>
      <c r="H151" s="460" t="s">
        <v>294</v>
      </c>
      <c r="I151" s="461"/>
      <c r="J151" s="461"/>
      <c r="K151" s="487">
        <v>3.13</v>
      </c>
      <c r="L151" s="463"/>
      <c r="M151" s="461"/>
      <c r="N151" s="463"/>
      <c r="O151" s="461"/>
      <c r="P151" s="464"/>
    </row>
    <row r="152" spans="1:16" x14ac:dyDescent="0.2">
      <c r="A152" s="465"/>
      <c r="B152" s="457"/>
      <c r="C152" s="670" t="s">
        <v>464</v>
      </c>
      <c r="D152" s="670"/>
      <c r="E152" s="670"/>
      <c r="F152" s="670"/>
      <c r="G152" s="670"/>
      <c r="H152" s="670"/>
      <c r="I152" s="670"/>
      <c r="J152" s="670"/>
      <c r="K152" s="670"/>
      <c r="L152" s="670"/>
      <c r="M152" s="670"/>
      <c r="N152" s="670"/>
      <c r="O152" s="670"/>
      <c r="P152" s="673"/>
    </row>
    <row r="153" spans="1:16" x14ac:dyDescent="0.2">
      <c r="A153" s="472"/>
      <c r="B153" s="467" t="s">
        <v>159</v>
      </c>
      <c r="C153" s="670" t="s">
        <v>382</v>
      </c>
      <c r="D153" s="670"/>
      <c r="E153" s="670"/>
      <c r="F153" s="670"/>
      <c r="G153" s="670"/>
      <c r="H153" s="468" t="s">
        <v>373</v>
      </c>
      <c r="I153" s="469"/>
      <c r="J153" s="469"/>
      <c r="K153" s="483"/>
      <c r="L153" s="470"/>
      <c r="M153" s="469"/>
      <c r="N153" s="474"/>
      <c r="O153" s="469"/>
      <c r="P153" s="471"/>
    </row>
    <row r="154" spans="1:16" x14ac:dyDescent="0.2">
      <c r="A154" s="472"/>
      <c r="B154" s="467" t="s">
        <v>406</v>
      </c>
      <c r="C154" s="670" t="s">
        <v>407</v>
      </c>
      <c r="D154" s="670"/>
      <c r="E154" s="670"/>
      <c r="F154" s="670"/>
      <c r="G154" s="670"/>
      <c r="H154" s="468" t="s">
        <v>373</v>
      </c>
      <c r="I154" s="476"/>
      <c r="J154" s="476"/>
      <c r="K154" s="483"/>
      <c r="L154" s="470"/>
      <c r="M154" s="469"/>
      <c r="N154" s="474"/>
      <c r="O154" s="469"/>
      <c r="P154" s="471"/>
    </row>
    <row r="155" spans="1:16" x14ac:dyDescent="0.2">
      <c r="A155" s="466"/>
      <c r="B155" s="467" t="s">
        <v>278</v>
      </c>
      <c r="C155" s="670" t="s">
        <v>371</v>
      </c>
      <c r="D155" s="670"/>
      <c r="E155" s="670"/>
      <c r="F155" s="670"/>
      <c r="G155" s="670"/>
      <c r="H155" s="468"/>
      <c r="I155" s="469"/>
      <c r="J155" s="469"/>
      <c r="K155" s="469"/>
      <c r="L155" s="470"/>
      <c r="M155" s="469"/>
      <c r="N155" s="470"/>
      <c r="O155" s="469"/>
      <c r="P155" s="471"/>
    </row>
    <row r="156" spans="1:16" x14ac:dyDescent="0.2">
      <c r="A156" s="472"/>
      <c r="B156" s="467"/>
      <c r="C156" s="670" t="s">
        <v>372</v>
      </c>
      <c r="D156" s="670"/>
      <c r="E156" s="670"/>
      <c r="F156" s="670"/>
      <c r="G156" s="670"/>
      <c r="H156" s="468" t="s">
        <v>373</v>
      </c>
      <c r="I156" s="469"/>
      <c r="J156" s="469"/>
      <c r="K156" s="500"/>
      <c r="L156" s="470"/>
      <c r="M156" s="469"/>
      <c r="N156" s="474"/>
      <c r="O156" s="469"/>
      <c r="P156" s="471"/>
    </row>
    <row r="157" spans="1:16" x14ac:dyDescent="0.2">
      <c r="A157" s="472"/>
      <c r="B157" s="467" t="s">
        <v>425</v>
      </c>
      <c r="C157" s="670" t="s">
        <v>426</v>
      </c>
      <c r="D157" s="670"/>
      <c r="E157" s="670"/>
      <c r="F157" s="670"/>
      <c r="G157" s="670"/>
      <c r="H157" s="468" t="s">
        <v>376</v>
      </c>
      <c r="I157" s="489"/>
      <c r="J157" s="476"/>
      <c r="K157" s="500"/>
      <c r="L157" s="470"/>
      <c r="M157" s="469"/>
      <c r="N157" s="474"/>
      <c r="O157" s="469"/>
      <c r="P157" s="471"/>
    </row>
    <row r="158" spans="1:16" x14ac:dyDescent="0.2">
      <c r="A158" s="472"/>
      <c r="B158" s="467" t="s">
        <v>427</v>
      </c>
      <c r="C158" s="670" t="s">
        <v>428</v>
      </c>
      <c r="D158" s="670"/>
      <c r="E158" s="670"/>
      <c r="F158" s="670"/>
      <c r="G158" s="670"/>
      <c r="H158" s="468" t="s">
        <v>373</v>
      </c>
      <c r="I158" s="489"/>
      <c r="J158" s="476"/>
      <c r="K158" s="500"/>
      <c r="L158" s="470"/>
      <c r="M158" s="469"/>
      <c r="N158" s="474"/>
      <c r="O158" s="469"/>
      <c r="P158" s="471"/>
    </row>
    <row r="159" spans="1:16" x14ac:dyDescent="0.2">
      <c r="A159" s="472"/>
      <c r="B159" s="467" t="s">
        <v>446</v>
      </c>
      <c r="C159" s="670" t="s">
        <v>447</v>
      </c>
      <c r="D159" s="670"/>
      <c r="E159" s="670"/>
      <c r="F159" s="670"/>
      <c r="G159" s="670"/>
      <c r="H159" s="468" t="s">
        <v>376</v>
      </c>
      <c r="I159" s="476"/>
      <c r="J159" s="476"/>
      <c r="K159" s="483"/>
      <c r="L159" s="477"/>
      <c r="M159" s="489"/>
      <c r="N159" s="474"/>
      <c r="O159" s="469"/>
      <c r="P159" s="471"/>
    </row>
    <row r="160" spans="1:16" x14ac:dyDescent="0.2">
      <c r="A160" s="472"/>
      <c r="B160" s="467" t="s">
        <v>448</v>
      </c>
      <c r="C160" s="670" t="s">
        <v>449</v>
      </c>
      <c r="D160" s="670"/>
      <c r="E160" s="670"/>
      <c r="F160" s="670"/>
      <c r="G160" s="670"/>
      <c r="H160" s="468" t="s">
        <v>376</v>
      </c>
      <c r="I160" s="476"/>
      <c r="J160" s="476"/>
      <c r="K160" s="483"/>
      <c r="L160" s="477"/>
      <c r="M160" s="476"/>
      <c r="N160" s="474"/>
      <c r="O160" s="469"/>
      <c r="P160" s="471"/>
    </row>
    <row r="161" spans="1:16" x14ac:dyDescent="0.2">
      <c r="A161" s="472"/>
      <c r="B161" s="467" t="s">
        <v>408</v>
      </c>
      <c r="C161" s="670" t="s">
        <v>409</v>
      </c>
      <c r="D161" s="670"/>
      <c r="E161" s="670"/>
      <c r="F161" s="670"/>
      <c r="G161" s="670"/>
      <c r="H161" s="468" t="s">
        <v>376</v>
      </c>
      <c r="I161" s="489"/>
      <c r="J161" s="476"/>
      <c r="K161" s="500"/>
      <c r="L161" s="470"/>
      <c r="M161" s="469"/>
      <c r="N161" s="474"/>
      <c r="O161" s="469"/>
      <c r="P161" s="471"/>
    </row>
    <row r="162" spans="1:16" x14ac:dyDescent="0.2">
      <c r="A162" s="472"/>
      <c r="B162" s="467" t="s">
        <v>401</v>
      </c>
      <c r="C162" s="670" t="s">
        <v>402</v>
      </c>
      <c r="D162" s="670"/>
      <c r="E162" s="670"/>
      <c r="F162" s="670"/>
      <c r="G162" s="670"/>
      <c r="H162" s="468" t="s">
        <v>373</v>
      </c>
      <c r="I162" s="489"/>
      <c r="J162" s="476"/>
      <c r="K162" s="500"/>
      <c r="L162" s="470"/>
      <c r="M162" s="469"/>
      <c r="N162" s="474"/>
      <c r="O162" s="469"/>
      <c r="P162" s="471"/>
    </row>
    <row r="163" spans="1:16" x14ac:dyDescent="0.2">
      <c r="A163" s="466"/>
      <c r="B163" s="467" t="s">
        <v>284</v>
      </c>
      <c r="C163" s="670" t="s">
        <v>438</v>
      </c>
      <c r="D163" s="670"/>
      <c r="E163" s="670"/>
      <c r="F163" s="670"/>
      <c r="G163" s="670"/>
      <c r="H163" s="468"/>
      <c r="I163" s="469"/>
      <c r="J163" s="469"/>
      <c r="K163" s="469"/>
      <c r="L163" s="470"/>
      <c r="M163" s="469"/>
      <c r="N163" s="470"/>
      <c r="O163" s="469"/>
      <c r="P163" s="471"/>
    </row>
    <row r="164" spans="1:16" ht="22.5" x14ac:dyDescent="0.2">
      <c r="A164" s="472"/>
      <c r="B164" s="467" t="s">
        <v>450</v>
      </c>
      <c r="C164" s="670" t="s">
        <v>451</v>
      </c>
      <c r="D164" s="670"/>
      <c r="E164" s="670"/>
      <c r="F164" s="670"/>
      <c r="G164" s="670"/>
      <c r="H164" s="468" t="s">
        <v>452</v>
      </c>
      <c r="I164" s="499"/>
      <c r="J164" s="469"/>
      <c r="K164" s="483"/>
      <c r="L164" s="477"/>
      <c r="M164" s="476"/>
      <c r="N164" s="474"/>
      <c r="O164" s="469"/>
      <c r="P164" s="471"/>
    </row>
    <row r="165" spans="1:16" ht="22.5" x14ac:dyDescent="0.2">
      <c r="A165" s="472"/>
      <c r="B165" s="467" t="s">
        <v>465</v>
      </c>
      <c r="C165" s="670" t="s">
        <v>466</v>
      </c>
      <c r="D165" s="670"/>
      <c r="E165" s="670"/>
      <c r="F165" s="670"/>
      <c r="G165" s="670"/>
      <c r="H165" s="468" t="s">
        <v>441</v>
      </c>
      <c r="I165" s="489"/>
      <c r="J165" s="469"/>
      <c r="K165" s="499"/>
      <c r="L165" s="477"/>
      <c r="M165" s="476"/>
      <c r="N165" s="474"/>
      <c r="O165" s="469"/>
      <c r="P165" s="471"/>
    </row>
    <row r="166" spans="1:16" ht="22.5" x14ac:dyDescent="0.2">
      <c r="A166" s="472"/>
      <c r="B166" s="467" t="s">
        <v>460</v>
      </c>
      <c r="C166" s="670" t="s">
        <v>461</v>
      </c>
      <c r="D166" s="670"/>
      <c r="E166" s="670"/>
      <c r="F166" s="670"/>
      <c r="G166" s="670"/>
      <c r="H166" s="468" t="s">
        <v>455</v>
      </c>
      <c r="I166" s="483"/>
      <c r="J166" s="469"/>
      <c r="K166" s="486"/>
      <c r="L166" s="474"/>
      <c r="M166" s="476"/>
      <c r="N166" s="474"/>
      <c r="O166" s="469"/>
      <c r="P166" s="471"/>
    </row>
    <row r="167" spans="1:16" ht="22.5" x14ac:dyDescent="0.2">
      <c r="A167" s="472" t="s">
        <v>467</v>
      </c>
      <c r="B167" s="467" t="s">
        <v>411</v>
      </c>
      <c r="C167" s="670" t="s">
        <v>412</v>
      </c>
      <c r="D167" s="670"/>
      <c r="E167" s="670"/>
      <c r="F167" s="670"/>
      <c r="G167" s="670"/>
      <c r="H167" s="468" t="s">
        <v>413</v>
      </c>
      <c r="I167" s="475"/>
      <c r="J167" s="469"/>
      <c r="K167" s="469"/>
      <c r="L167" s="470"/>
      <c r="M167" s="469"/>
      <c r="N167" s="474"/>
      <c r="O167" s="469"/>
      <c r="P167" s="471"/>
    </row>
    <row r="168" spans="1:16" x14ac:dyDescent="0.2">
      <c r="A168" s="478"/>
      <c r="B168" s="479"/>
      <c r="C168" s="671" t="s">
        <v>379</v>
      </c>
      <c r="D168" s="671"/>
      <c r="E168" s="671"/>
      <c r="F168" s="671"/>
      <c r="G168" s="671"/>
      <c r="H168" s="460"/>
      <c r="I168" s="461"/>
      <c r="J168" s="461"/>
      <c r="K168" s="461"/>
      <c r="L168" s="463"/>
      <c r="M168" s="461"/>
      <c r="N168" s="480"/>
      <c r="O168" s="461"/>
      <c r="P168" s="481"/>
    </row>
    <row r="169" spans="1:16" ht="45" x14ac:dyDescent="0.2">
      <c r="A169" s="458" t="s">
        <v>313</v>
      </c>
      <c r="B169" s="459" t="s">
        <v>468</v>
      </c>
      <c r="C169" s="672" t="s">
        <v>601</v>
      </c>
      <c r="D169" s="672"/>
      <c r="E169" s="672"/>
      <c r="F169" s="672"/>
      <c r="G169" s="672"/>
      <c r="H169" s="460" t="s">
        <v>305</v>
      </c>
      <c r="I169" s="461"/>
      <c r="J169" s="461"/>
      <c r="K169" s="498">
        <v>2098</v>
      </c>
      <c r="L169" s="463"/>
      <c r="M169" s="461"/>
      <c r="N169" s="488"/>
      <c r="O169" s="461"/>
      <c r="P169" s="481"/>
    </row>
    <row r="170" spans="1:16" x14ac:dyDescent="0.2">
      <c r="A170" s="465"/>
      <c r="B170" s="457"/>
      <c r="C170" s="670" t="s">
        <v>469</v>
      </c>
      <c r="D170" s="670"/>
      <c r="E170" s="670"/>
      <c r="F170" s="670"/>
      <c r="G170" s="670"/>
      <c r="H170" s="670"/>
      <c r="I170" s="670"/>
      <c r="J170" s="670"/>
      <c r="K170" s="670"/>
      <c r="L170" s="670"/>
      <c r="M170" s="670"/>
      <c r="N170" s="670"/>
      <c r="O170" s="670"/>
      <c r="P170" s="673"/>
    </row>
    <row r="171" spans="1:16" x14ac:dyDescent="0.2">
      <c r="A171" s="478"/>
      <c r="B171" s="479"/>
      <c r="C171" s="671" t="s">
        <v>379</v>
      </c>
      <c r="D171" s="671"/>
      <c r="E171" s="671"/>
      <c r="F171" s="671"/>
      <c r="G171" s="671"/>
      <c r="H171" s="460"/>
      <c r="I171" s="461"/>
      <c r="J171" s="461"/>
      <c r="K171" s="461"/>
      <c r="L171" s="463"/>
      <c r="M171" s="461"/>
      <c r="N171" s="480"/>
      <c r="O171" s="461"/>
      <c r="P171" s="481"/>
    </row>
    <row r="172" spans="1:16" ht="22.5" x14ac:dyDescent="0.2">
      <c r="A172" s="458" t="s">
        <v>314</v>
      </c>
      <c r="B172" s="459" t="s">
        <v>470</v>
      </c>
      <c r="C172" s="672" t="s">
        <v>315</v>
      </c>
      <c r="D172" s="672"/>
      <c r="E172" s="672"/>
      <c r="F172" s="672"/>
      <c r="G172" s="672"/>
      <c r="H172" s="460" t="s">
        <v>316</v>
      </c>
      <c r="I172" s="461"/>
      <c r="J172" s="461"/>
      <c r="K172" s="498">
        <v>18</v>
      </c>
      <c r="L172" s="463"/>
      <c r="M172" s="461"/>
      <c r="N172" s="463"/>
      <c r="O172" s="461"/>
      <c r="P172" s="464"/>
    </row>
    <row r="173" spans="1:16" x14ac:dyDescent="0.2">
      <c r="A173" s="472"/>
      <c r="B173" s="467" t="s">
        <v>159</v>
      </c>
      <c r="C173" s="670" t="s">
        <v>382</v>
      </c>
      <c r="D173" s="670"/>
      <c r="E173" s="670"/>
      <c r="F173" s="670"/>
      <c r="G173" s="670"/>
      <c r="H173" s="468" t="s">
        <v>373</v>
      </c>
      <c r="I173" s="469"/>
      <c r="J173" s="469"/>
      <c r="K173" s="499"/>
      <c r="L173" s="470"/>
      <c r="M173" s="469"/>
      <c r="N173" s="474"/>
      <c r="O173" s="469"/>
      <c r="P173" s="471"/>
    </row>
    <row r="174" spans="1:16" x14ac:dyDescent="0.2">
      <c r="A174" s="472"/>
      <c r="B174" s="467" t="s">
        <v>406</v>
      </c>
      <c r="C174" s="670" t="s">
        <v>407</v>
      </c>
      <c r="D174" s="670"/>
      <c r="E174" s="670"/>
      <c r="F174" s="670"/>
      <c r="G174" s="670"/>
      <c r="H174" s="468" t="s">
        <v>373</v>
      </c>
      <c r="I174" s="476"/>
      <c r="J174" s="476"/>
      <c r="K174" s="499"/>
      <c r="L174" s="470"/>
      <c r="M174" s="469"/>
      <c r="N174" s="474"/>
      <c r="O174" s="469"/>
      <c r="P174" s="471"/>
    </row>
    <row r="175" spans="1:16" x14ac:dyDescent="0.2">
      <c r="A175" s="466"/>
      <c r="B175" s="467" t="s">
        <v>284</v>
      </c>
      <c r="C175" s="670" t="s">
        <v>438</v>
      </c>
      <c r="D175" s="670"/>
      <c r="E175" s="670"/>
      <c r="F175" s="670"/>
      <c r="G175" s="670"/>
      <c r="H175" s="468"/>
      <c r="I175" s="469"/>
      <c r="J175" s="469"/>
      <c r="K175" s="469"/>
      <c r="L175" s="470"/>
      <c r="M175" s="469"/>
      <c r="N175" s="470"/>
      <c r="O175" s="469"/>
      <c r="P175" s="471"/>
    </row>
    <row r="176" spans="1:16" ht="22.5" x14ac:dyDescent="0.2">
      <c r="A176" s="472"/>
      <c r="B176" s="467" t="s">
        <v>471</v>
      </c>
      <c r="C176" s="670" t="s">
        <v>472</v>
      </c>
      <c r="D176" s="670"/>
      <c r="E176" s="670"/>
      <c r="F176" s="670"/>
      <c r="G176" s="670"/>
      <c r="H176" s="468" t="s">
        <v>455</v>
      </c>
      <c r="I176" s="500"/>
      <c r="J176" s="469"/>
      <c r="K176" s="500"/>
      <c r="L176" s="474"/>
      <c r="M176" s="476"/>
      <c r="N176" s="474"/>
      <c r="O176" s="469"/>
      <c r="P176" s="471"/>
    </row>
    <row r="177" spans="1:16" ht="22.5" x14ac:dyDescent="0.2">
      <c r="A177" s="472"/>
      <c r="B177" s="467" t="s">
        <v>473</v>
      </c>
      <c r="C177" s="670" t="s">
        <v>474</v>
      </c>
      <c r="D177" s="670"/>
      <c r="E177" s="670"/>
      <c r="F177" s="670"/>
      <c r="G177" s="670"/>
      <c r="H177" s="468" t="s">
        <v>455</v>
      </c>
      <c r="I177" s="483"/>
      <c r="J177" s="469"/>
      <c r="K177" s="483"/>
      <c r="L177" s="474"/>
      <c r="M177" s="476"/>
      <c r="N177" s="474"/>
      <c r="O177" s="469"/>
      <c r="P177" s="471"/>
    </row>
    <row r="178" spans="1:16" ht="22.5" x14ac:dyDescent="0.2">
      <c r="A178" s="472"/>
      <c r="B178" s="467" t="s">
        <v>475</v>
      </c>
      <c r="C178" s="670" t="s">
        <v>476</v>
      </c>
      <c r="D178" s="670"/>
      <c r="E178" s="670"/>
      <c r="F178" s="670"/>
      <c r="G178" s="670"/>
      <c r="H178" s="468" t="s">
        <v>441</v>
      </c>
      <c r="I178" s="476"/>
      <c r="J178" s="469"/>
      <c r="K178" s="489"/>
      <c r="L178" s="477"/>
      <c r="M178" s="476"/>
      <c r="N178" s="474"/>
      <c r="O178" s="469"/>
      <c r="P178" s="471"/>
    </row>
    <row r="179" spans="1:16" ht="22.5" x14ac:dyDescent="0.2">
      <c r="A179" s="472"/>
      <c r="B179" s="467" t="s">
        <v>450</v>
      </c>
      <c r="C179" s="670" t="s">
        <v>451</v>
      </c>
      <c r="D179" s="670"/>
      <c r="E179" s="670"/>
      <c r="F179" s="670"/>
      <c r="G179" s="670"/>
      <c r="H179" s="468" t="s">
        <v>452</v>
      </c>
      <c r="I179" s="499"/>
      <c r="J179" s="469"/>
      <c r="K179" s="499"/>
      <c r="L179" s="477"/>
      <c r="M179" s="476"/>
      <c r="N179" s="474"/>
      <c r="O179" s="469"/>
      <c r="P179" s="471"/>
    </row>
    <row r="180" spans="1:16" ht="22.5" x14ac:dyDescent="0.2">
      <c r="A180" s="472" t="s">
        <v>477</v>
      </c>
      <c r="B180" s="467" t="s">
        <v>411</v>
      </c>
      <c r="C180" s="670" t="s">
        <v>412</v>
      </c>
      <c r="D180" s="670"/>
      <c r="E180" s="670"/>
      <c r="F180" s="670"/>
      <c r="G180" s="670"/>
      <c r="H180" s="468" t="s">
        <v>413</v>
      </c>
      <c r="I180" s="475"/>
      <c r="J180" s="469"/>
      <c r="K180" s="469"/>
      <c r="L180" s="470"/>
      <c r="M180" s="469"/>
      <c r="N180" s="474"/>
      <c r="O180" s="469"/>
      <c r="P180" s="471"/>
    </row>
    <row r="181" spans="1:16" x14ac:dyDescent="0.2">
      <c r="A181" s="478"/>
      <c r="B181" s="479"/>
      <c r="C181" s="671" t="s">
        <v>379</v>
      </c>
      <c r="D181" s="671"/>
      <c r="E181" s="671"/>
      <c r="F181" s="671"/>
      <c r="G181" s="671"/>
      <c r="H181" s="460"/>
      <c r="I181" s="461"/>
      <c r="J181" s="461"/>
      <c r="K181" s="461"/>
      <c r="L181" s="463"/>
      <c r="M181" s="461"/>
      <c r="N181" s="480"/>
      <c r="O181" s="461"/>
      <c r="P181" s="481"/>
    </row>
    <row r="182" spans="1:16" ht="56.25" x14ac:dyDescent="0.2">
      <c r="A182" s="458" t="s">
        <v>317</v>
      </c>
      <c r="B182" s="459" t="s">
        <v>478</v>
      </c>
      <c r="C182" s="672" t="s">
        <v>318</v>
      </c>
      <c r="D182" s="672"/>
      <c r="E182" s="672"/>
      <c r="F182" s="672"/>
      <c r="G182" s="672"/>
      <c r="H182" s="460" t="s">
        <v>316</v>
      </c>
      <c r="I182" s="461"/>
      <c r="J182" s="461"/>
      <c r="K182" s="498">
        <v>18</v>
      </c>
      <c r="L182" s="463"/>
      <c r="M182" s="461"/>
      <c r="N182" s="484"/>
      <c r="O182" s="461"/>
      <c r="P182" s="481"/>
    </row>
    <row r="183" spans="1:16" x14ac:dyDescent="0.2">
      <c r="A183" s="478"/>
      <c r="B183" s="479"/>
      <c r="C183" s="671" t="s">
        <v>379</v>
      </c>
      <c r="D183" s="671"/>
      <c r="E183" s="671"/>
      <c r="F183" s="671"/>
      <c r="G183" s="671"/>
      <c r="H183" s="460"/>
      <c r="I183" s="461"/>
      <c r="J183" s="461"/>
      <c r="K183" s="461"/>
      <c r="L183" s="463"/>
      <c r="M183" s="461"/>
      <c r="N183" s="485"/>
      <c r="O183" s="461"/>
      <c r="P183" s="481"/>
    </row>
    <row r="184" spans="1:16" ht="22.5" x14ac:dyDescent="0.2">
      <c r="A184" s="458" t="s">
        <v>319</v>
      </c>
      <c r="B184" s="459" t="s">
        <v>479</v>
      </c>
      <c r="C184" s="672" t="s">
        <v>320</v>
      </c>
      <c r="D184" s="672"/>
      <c r="E184" s="672"/>
      <c r="F184" s="672"/>
      <c r="G184" s="672"/>
      <c r="H184" s="460" t="s">
        <v>294</v>
      </c>
      <c r="I184" s="461"/>
      <c r="J184" s="461"/>
      <c r="K184" s="482">
        <v>7.9749999999999996</v>
      </c>
      <c r="L184" s="463"/>
      <c r="M184" s="461"/>
      <c r="N184" s="463"/>
      <c r="O184" s="461"/>
      <c r="P184" s="464"/>
    </row>
    <row r="185" spans="1:16" x14ac:dyDescent="0.2">
      <c r="A185" s="465"/>
      <c r="B185" s="457"/>
      <c r="C185" s="670" t="s">
        <v>480</v>
      </c>
      <c r="D185" s="670"/>
      <c r="E185" s="670"/>
      <c r="F185" s="670"/>
      <c r="G185" s="670"/>
      <c r="H185" s="670"/>
      <c r="I185" s="670"/>
      <c r="J185" s="670"/>
      <c r="K185" s="670"/>
      <c r="L185" s="670"/>
      <c r="M185" s="670"/>
      <c r="N185" s="670"/>
      <c r="O185" s="670"/>
      <c r="P185" s="673"/>
    </row>
    <row r="186" spans="1:16" x14ac:dyDescent="0.2">
      <c r="A186" s="472"/>
      <c r="B186" s="467" t="s">
        <v>159</v>
      </c>
      <c r="C186" s="670" t="s">
        <v>382</v>
      </c>
      <c r="D186" s="670"/>
      <c r="E186" s="670"/>
      <c r="F186" s="670"/>
      <c r="G186" s="670"/>
      <c r="H186" s="468" t="s">
        <v>373</v>
      </c>
      <c r="I186" s="469"/>
      <c r="J186" s="469"/>
      <c r="K186" s="473"/>
      <c r="L186" s="470"/>
      <c r="M186" s="469"/>
      <c r="N186" s="474"/>
      <c r="O186" s="469"/>
      <c r="P186" s="471"/>
    </row>
    <row r="187" spans="1:16" x14ac:dyDescent="0.2">
      <c r="A187" s="472"/>
      <c r="B187" s="467" t="s">
        <v>481</v>
      </c>
      <c r="C187" s="670" t="s">
        <v>482</v>
      </c>
      <c r="D187" s="670"/>
      <c r="E187" s="670"/>
      <c r="F187" s="670"/>
      <c r="G187" s="670"/>
      <c r="H187" s="468" t="s">
        <v>373</v>
      </c>
      <c r="I187" s="476"/>
      <c r="J187" s="476"/>
      <c r="K187" s="473"/>
      <c r="L187" s="470"/>
      <c r="M187" s="469"/>
      <c r="N187" s="474"/>
      <c r="O187" s="469"/>
      <c r="P187" s="471"/>
    </row>
    <row r="188" spans="1:16" x14ac:dyDescent="0.2">
      <c r="A188" s="466"/>
      <c r="B188" s="467" t="s">
        <v>278</v>
      </c>
      <c r="C188" s="670" t="s">
        <v>371</v>
      </c>
      <c r="D188" s="670"/>
      <c r="E188" s="670"/>
      <c r="F188" s="670"/>
      <c r="G188" s="670"/>
      <c r="H188" s="468"/>
      <c r="I188" s="469"/>
      <c r="J188" s="469"/>
      <c r="K188" s="469"/>
      <c r="L188" s="470"/>
      <c r="M188" s="469"/>
      <c r="N188" s="470"/>
      <c r="O188" s="469"/>
      <c r="P188" s="471"/>
    </row>
    <row r="189" spans="1:16" x14ac:dyDescent="0.2">
      <c r="A189" s="472"/>
      <c r="B189" s="467"/>
      <c r="C189" s="670" t="s">
        <v>372</v>
      </c>
      <c r="D189" s="670"/>
      <c r="E189" s="670"/>
      <c r="F189" s="670"/>
      <c r="G189" s="670"/>
      <c r="H189" s="468" t="s">
        <v>373</v>
      </c>
      <c r="I189" s="469"/>
      <c r="J189" s="469"/>
      <c r="K189" s="486"/>
      <c r="L189" s="470"/>
      <c r="M189" s="469"/>
      <c r="N189" s="474"/>
      <c r="O189" s="469"/>
      <c r="P189" s="471"/>
    </row>
    <row r="190" spans="1:16" x14ac:dyDescent="0.2">
      <c r="A190" s="472"/>
      <c r="B190" s="467" t="s">
        <v>408</v>
      </c>
      <c r="C190" s="670" t="s">
        <v>409</v>
      </c>
      <c r="D190" s="670"/>
      <c r="E190" s="670"/>
      <c r="F190" s="670"/>
      <c r="G190" s="670"/>
      <c r="H190" s="468" t="s">
        <v>376</v>
      </c>
      <c r="I190" s="476"/>
      <c r="J190" s="476"/>
      <c r="K190" s="486"/>
      <c r="L190" s="470"/>
      <c r="M190" s="469"/>
      <c r="N190" s="474"/>
      <c r="O190" s="469"/>
      <c r="P190" s="471"/>
    </row>
    <row r="191" spans="1:16" x14ac:dyDescent="0.2">
      <c r="A191" s="472"/>
      <c r="B191" s="467" t="s">
        <v>401</v>
      </c>
      <c r="C191" s="670" t="s">
        <v>402</v>
      </c>
      <c r="D191" s="670"/>
      <c r="E191" s="670"/>
      <c r="F191" s="670"/>
      <c r="G191" s="670"/>
      <c r="H191" s="468" t="s">
        <v>373</v>
      </c>
      <c r="I191" s="476"/>
      <c r="J191" s="476"/>
      <c r="K191" s="486"/>
      <c r="L191" s="470"/>
      <c r="M191" s="469"/>
      <c r="N191" s="474"/>
      <c r="O191" s="469"/>
      <c r="P191" s="471"/>
    </row>
    <row r="192" spans="1:16" ht="22.5" x14ac:dyDescent="0.2">
      <c r="A192" s="472" t="s">
        <v>483</v>
      </c>
      <c r="B192" s="467" t="s">
        <v>411</v>
      </c>
      <c r="C192" s="670" t="s">
        <v>412</v>
      </c>
      <c r="D192" s="670"/>
      <c r="E192" s="670"/>
      <c r="F192" s="670"/>
      <c r="G192" s="670"/>
      <c r="H192" s="468" t="s">
        <v>413</v>
      </c>
      <c r="I192" s="475"/>
      <c r="J192" s="469"/>
      <c r="K192" s="469"/>
      <c r="L192" s="470"/>
      <c r="M192" s="469"/>
      <c r="N192" s="474"/>
      <c r="O192" s="469"/>
      <c r="P192" s="471"/>
    </row>
    <row r="193" spans="1:16" x14ac:dyDescent="0.2">
      <c r="A193" s="478"/>
      <c r="B193" s="479"/>
      <c r="C193" s="671" t="s">
        <v>379</v>
      </c>
      <c r="D193" s="671"/>
      <c r="E193" s="671"/>
      <c r="F193" s="671"/>
      <c r="G193" s="671"/>
      <c r="H193" s="460"/>
      <c r="I193" s="461"/>
      <c r="J193" s="461"/>
      <c r="K193" s="461"/>
      <c r="L193" s="463"/>
      <c r="M193" s="461"/>
      <c r="N193" s="480"/>
      <c r="O193" s="461"/>
      <c r="P193" s="481"/>
    </row>
    <row r="194" spans="1:16" ht="90" x14ac:dyDescent="0.2">
      <c r="A194" s="458" t="s">
        <v>321</v>
      </c>
      <c r="B194" s="459" t="s">
        <v>484</v>
      </c>
      <c r="C194" s="672" t="s">
        <v>322</v>
      </c>
      <c r="D194" s="672"/>
      <c r="E194" s="672"/>
      <c r="F194" s="672"/>
      <c r="G194" s="672"/>
      <c r="H194" s="460" t="s">
        <v>316</v>
      </c>
      <c r="I194" s="461"/>
      <c r="J194" s="461"/>
      <c r="K194" s="498">
        <v>1694</v>
      </c>
      <c r="L194" s="484"/>
      <c r="M194" s="487"/>
      <c r="N194" s="484"/>
      <c r="O194" s="461"/>
      <c r="P194" s="481"/>
    </row>
    <row r="195" spans="1:16" x14ac:dyDescent="0.2">
      <c r="A195" s="478"/>
      <c r="B195" s="479"/>
      <c r="C195" s="671" t="s">
        <v>379</v>
      </c>
      <c r="D195" s="671"/>
      <c r="E195" s="671"/>
      <c r="F195" s="671"/>
      <c r="G195" s="671"/>
      <c r="H195" s="460"/>
      <c r="I195" s="461"/>
      <c r="J195" s="461"/>
      <c r="K195" s="461"/>
      <c r="L195" s="463"/>
      <c r="M195" s="461"/>
      <c r="N195" s="485"/>
      <c r="O195" s="461"/>
      <c r="P195" s="481"/>
    </row>
    <row r="196" spans="1:16" ht="33.75" x14ac:dyDescent="0.2">
      <c r="A196" s="458" t="s">
        <v>323</v>
      </c>
      <c r="B196" s="459" t="s">
        <v>485</v>
      </c>
      <c r="C196" s="672" t="s">
        <v>324</v>
      </c>
      <c r="D196" s="672"/>
      <c r="E196" s="672"/>
      <c r="F196" s="672"/>
      <c r="G196" s="672"/>
      <c r="H196" s="460" t="s">
        <v>294</v>
      </c>
      <c r="I196" s="461"/>
      <c r="J196" s="461"/>
      <c r="K196" s="482">
        <v>7.9749999999999996</v>
      </c>
      <c r="L196" s="463"/>
      <c r="M196" s="461"/>
      <c r="N196" s="463"/>
      <c r="O196" s="461"/>
      <c r="P196" s="464"/>
    </row>
    <row r="197" spans="1:16" x14ac:dyDescent="0.2">
      <c r="A197" s="465"/>
      <c r="B197" s="457"/>
      <c r="C197" s="670" t="s">
        <v>480</v>
      </c>
      <c r="D197" s="670"/>
      <c r="E197" s="670"/>
      <c r="F197" s="670"/>
      <c r="G197" s="670"/>
      <c r="H197" s="670"/>
      <c r="I197" s="670"/>
      <c r="J197" s="670"/>
      <c r="K197" s="670"/>
      <c r="L197" s="670"/>
      <c r="M197" s="670"/>
      <c r="N197" s="670"/>
      <c r="O197" s="670"/>
      <c r="P197" s="673"/>
    </row>
    <row r="198" spans="1:16" x14ac:dyDescent="0.2">
      <c r="A198" s="472"/>
      <c r="B198" s="467" t="s">
        <v>159</v>
      </c>
      <c r="C198" s="670" t="s">
        <v>382</v>
      </c>
      <c r="D198" s="670"/>
      <c r="E198" s="670"/>
      <c r="F198" s="670"/>
      <c r="G198" s="670"/>
      <c r="H198" s="468" t="s">
        <v>373</v>
      </c>
      <c r="I198" s="469"/>
      <c r="J198" s="469"/>
      <c r="K198" s="486"/>
      <c r="L198" s="470"/>
      <c r="M198" s="469"/>
      <c r="N198" s="474"/>
      <c r="O198" s="469"/>
      <c r="P198" s="471"/>
    </row>
    <row r="199" spans="1:16" x14ac:dyDescent="0.2">
      <c r="A199" s="472"/>
      <c r="B199" s="467" t="s">
        <v>406</v>
      </c>
      <c r="C199" s="670" t="s">
        <v>407</v>
      </c>
      <c r="D199" s="670"/>
      <c r="E199" s="670"/>
      <c r="F199" s="670"/>
      <c r="G199" s="670"/>
      <c r="H199" s="468" t="s">
        <v>373</v>
      </c>
      <c r="I199" s="476"/>
      <c r="J199" s="476"/>
      <c r="K199" s="486"/>
      <c r="L199" s="470"/>
      <c r="M199" s="469"/>
      <c r="N199" s="474"/>
      <c r="O199" s="469"/>
      <c r="P199" s="471"/>
    </row>
    <row r="200" spans="1:16" x14ac:dyDescent="0.2">
      <c r="A200" s="466"/>
      <c r="B200" s="467" t="s">
        <v>278</v>
      </c>
      <c r="C200" s="670" t="s">
        <v>371</v>
      </c>
      <c r="D200" s="670"/>
      <c r="E200" s="670"/>
      <c r="F200" s="670"/>
      <c r="G200" s="670"/>
      <c r="H200" s="468"/>
      <c r="I200" s="469"/>
      <c r="J200" s="469"/>
      <c r="K200" s="469"/>
      <c r="L200" s="470"/>
      <c r="M200" s="469"/>
      <c r="N200" s="470"/>
      <c r="O200" s="469"/>
      <c r="P200" s="471"/>
    </row>
    <row r="201" spans="1:16" x14ac:dyDescent="0.2">
      <c r="A201" s="472"/>
      <c r="B201" s="467"/>
      <c r="C201" s="670" t="s">
        <v>372</v>
      </c>
      <c r="D201" s="670"/>
      <c r="E201" s="670"/>
      <c r="F201" s="670"/>
      <c r="G201" s="670"/>
      <c r="H201" s="468" t="s">
        <v>373</v>
      </c>
      <c r="I201" s="469"/>
      <c r="J201" s="469"/>
      <c r="K201" s="473"/>
      <c r="L201" s="470"/>
      <c r="M201" s="469"/>
      <c r="N201" s="474"/>
      <c r="O201" s="469"/>
      <c r="P201" s="471"/>
    </row>
    <row r="202" spans="1:16" x14ac:dyDescent="0.2">
      <c r="A202" s="472"/>
      <c r="B202" s="467" t="s">
        <v>425</v>
      </c>
      <c r="C202" s="670" t="s">
        <v>426</v>
      </c>
      <c r="D202" s="670"/>
      <c r="E202" s="670"/>
      <c r="F202" s="670"/>
      <c r="G202" s="670"/>
      <c r="H202" s="468" t="s">
        <v>376</v>
      </c>
      <c r="I202" s="476"/>
      <c r="J202" s="476"/>
      <c r="K202" s="486"/>
      <c r="L202" s="470"/>
      <c r="M202" s="469"/>
      <c r="N202" s="474"/>
      <c r="O202" s="469"/>
      <c r="P202" s="471"/>
    </row>
    <row r="203" spans="1:16" x14ac:dyDescent="0.2">
      <c r="A203" s="472"/>
      <c r="B203" s="467" t="s">
        <v>427</v>
      </c>
      <c r="C203" s="670" t="s">
        <v>428</v>
      </c>
      <c r="D203" s="670"/>
      <c r="E203" s="670"/>
      <c r="F203" s="670"/>
      <c r="G203" s="670"/>
      <c r="H203" s="468" t="s">
        <v>373</v>
      </c>
      <c r="I203" s="476"/>
      <c r="J203" s="476"/>
      <c r="K203" s="486"/>
      <c r="L203" s="470"/>
      <c r="M203" s="469"/>
      <c r="N203" s="474"/>
      <c r="O203" s="469"/>
      <c r="P203" s="471"/>
    </row>
    <row r="204" spans="1:16" x14ac:dyDescent="0.2">
      <c r="A204" s="472"/>
      <c r="B204" s="467" t="s">
        <v>408</v>
      </c>
      <c r="C204" s="670" t="s">
        <v>409</v>
      </c>
      <c r="D204" s="670"/>
      <c r="E204" s="670"/>
      <c r="F204" s="670"/>
      <c r="G204" s="670"/>
      <c r="H204" s="468" t="s">
        <v>376</v>
      </c>
      <c r="I204" s="476"/>
      <c r="J204" s="476"/>
      <c r="K204" s="486"/>
      <c r="L204" s="470"/>
      <c r="M204" s="469"/>
      <c r="N204" s="474"/>
      <c r="O204" s="469"/>
      <c r="P204" s="471"/>
    </row>
    <row r="205" spans="1:16" x14ac:dyDescent="0.2">
      <c r="A205" s="472"/>
      <c r="B205" s="467" t="s">
        <v>401</v>
      </c>
      <c r="C205" s="670" t="s">
        <v>402</v>
      </c>
      <c r="D205" s="670"/>
      <c r="E205" s="670"/>
      <c r="F205" s="670"/>
      <c r="G205" s="670"/>
      <c r="H205" s="468" t="s">
        <v>373</v>
      </c>
      <c r="I205" s="476"/>
      <c r="J205" s="476"/>
      <c r="K205" s="486"/>
      <c r="L205" s="470"/>
      <c r="M205" s="469"/>
      <c r="N205" s="474"/>
      <c r="O205" s="469"/>
      <c r="P205" s="471"/>
    </row>
    <row r="206" spans="1:16" ht="22.5" x14ac:dyDescent="0.2">
      <c r="A206" s="472" t="s">
        <v>486</v>
      </c>
      <c r="B206" s="467" t="s">
        <v>411</v>
      </c>
      <c r="C206" s="670" t="s">
        <v>412</v>
      </c>
      <c r="D206" s="670"/>
      <c r="E206" s="670"/>
      <c r="F206" s="670"/>
      <c r="G206" s="670"/>
      <c r="H206" s="468" t="s">
        <v>413</v>
      </c>
      <c r="I206" s="475"/>
      <c r="J206" s="469"/>
      <c r="K206" s="469"/>
      <c r="L206" s="470"/>
      <c r="M206" s="469"/>
      <c r="N206" s="474"/>
      <c r="O206" s="469"/>
      <c r="P206" s="471"/>
    </row>
    <row r="207" spans="1:16" x14ac:dyDescent="0.2">
      <c r="A207" s="478"/>
      <c r="B207" s="479"/>
      <c r="C207" s="671" t="s">
        <v>379</v>
      </c>
      <c r="D207" s="671"/>
      <c r="E207" s="671"/>
      <c r="F207" s="671"/>
      <c r="G207" s="671"/>
      <c r="H207" s="460"/>
      <c r="I207" s="461"/>
      <c r="J207" s="461"/>
      <c r="K207" s="461"/>
      <c r="L207" s="463"/>
      <c r="M207" s="461"/>
      <c r="N207" s="480"/>
      <c r="O207" s="461"/>
      <c r="P207" s="481"/>
    </row>
    <row r="208" spans="1:16" ht="90" x14ac:dyDescent="0.2">
      <c r="A208" s="458" t="s">
        <v>325</v>
      </c>
      <c r="B208" s="459" t="s">
        <v>487</v>
      </c>
      <c r="C208" s="672" t="s">
        <v>326</v>
      </c>
      <c r="D208" s="672"/>
      <c r="E208" s="672"/>
      <c r="F208" s="672"/>
      <c r="G208" s="672"/>
      <c r="H208" s="460" t="s">
        <v>327</v>
      </c>
      <c r="I208" s="461"/>
      <c r="J208" s="461"/>
      <c r="K208" s="487">
        <v>3.19</v>
      </c>
      <c r="L208" s="463"/>
      <c r="M208" s="461"/>
      <c r="N208" s="488"/>
      <c r="O208" s="461"/>
      <c r="P208" s="481"/>
    </row>
    <row r="209" spans="1:16" x14ac:dyDescent="0.2">
      <c r="A209" s="465"/>
      <c r="B209" s="457"/>
      <c r="C209" s="670" t="s">
        <v>488</v>
      </c>
      <c r="D209" s="670"/>
      <c r="E209" s="670"/>
      <c r="F209" s="670"/>
      <c r="G209" s="670"/>
      <c r="H209" s="670"/>
      <c r="I209" s="670"/>
      <c r="J209" s="670"/>
      <c r="K209" s="670"/>
      <c r="L209" s="670"/>
      <c r="M209" s="670"/>
      <c r="N209" s="670"/>
      <c r="O209" s="670"/>
      <c r="P209" s="673"/>
    </row>
    <row r="210" spans="1:16" x14ac:dyDescent="0.2">
      <c r="A210" s="478"/>
      <c r="B210" s="479"/>
      <c r="C210" s="671" t="s">
        <v>379</v>
      </c>
      <c r="D210" s="671"/>
      <c r="E210" s="671"/>
      <c r="F210" s="671"/>
      <c r="G210" s="671"/>
      <c r="H210" s="460"/>
      <c r="I210" s="461"/>
      <c r="J210" s="461"/>
      <c r="K210" s="461"/>
      <c r="L210" s="463"/>
      <c r="M210" s="461"/>
      <c r="N210" s="480"/>
      <c r="O210" s="461"/>
      <c r="P210" s="481"/>
    </row>
    <row r="211" spans="1:16" ht="22.5" x14ac:dyDescent="0.2">
      <c r="A211" s="458" t="s">
        <v>328</v>
      </c>
      <c r="B211" s="459" t="s">
        <v>489</v>
      </c>
      <c r="C211" s="672" t="s">
        <v>329</v>
      </c>
      <c r="D211" s="672"/>
      <c r="E211" s="672"/>
      <c r="F211" s="672"/>
      <c r="G211" s="672"/>
      <c r="H211" s="460" t="s">
        <v>294</v>
      </c>
      <c r="I211" s="461"/>
      <c r="J211" s="461"/>
      <c r="K211" s="487">
        <v>8.77</v>
      </c>
      <c r="L211" s="463"/>
      <c r="M211" s="461"/>
      <c r="N211" s="463"/>
      <c r="O211" s="461"/>
      <c r="P211" s="464"/>
    </row>
    <row r="212" spans="1:16" x14ac:dyDescent="0.2">
      <c r="A212" s="465"/>
      <c r="B212" s="457"/>
      <c r="C212" s="670" t="s">
        <v>405</v>
      </c>
      <c r="D212" s="670"/>
      <c r="E212" s="670"/>
      <c r="F212" s="670"/>
      <c r="G212" s="670"/>
      <c r="H212" s="670"/>
      <c r="I212" s="670"/>
      <c r="J212" s="670"/>
      <c r="K212" s="670"/>
      <c r="L212" s="670"/>
      <c r="M212" s="670"/>
      <c r="N212" s="670"/>
      <c r="O212" s="670"/>
      <c r="P212" s="673"/>
    </row>
    <row r="213" spans="1:16" x14ac:dyDescent="0.2">
      <c r="A213" s="472"/>
      <c r="B213" s="467" t="s">
        <v>159</v>
      </c>
      <c r="C213" s="670" t="s">
        <v>382</v>
      </c>
      <c r="D213" s="670"/>
      <c r="E213" s="670"/>
      <c r="F213" s="670"/>
      <c r="G213" s="670"/>
      <c r="H213" s="468" t="s">
        <v>373</v>
      </c>
      <c r="I213" s="469"/>
      <c r="J213" s="469"/>
      <c r="K213" s="483"/>
      <c r="L213" s="470"/>
      <c r="M213" s="469"/>
      <c r="N213" s="474"/>
      <c r="O213" s="469"/>
      <c r="P213" s="471"/>
    </row>
    <row r="214" spans="1:16" x14ac:dyDescent="0.2">
      <c r="A214" s="472"/>
      <c r="B214" s="467" t="s">
        <v>481</v>
      </c>
      <c r="C214" s="670" t="s">
        <v>482</v>
      </c>
      <c r="D214" s="670"/>
      <c r="E214" s="670"/>
      <c r="F214" s="670"/>
      <c r="G214" s="670"/>
      <c r="H214" s="468" t="s">
        <v>373</v>
      </c>
      <c r="I214" s="476"/>
      <c r="J214" s="476"/>
      <c r="K214" s="483"/>
      <c r="L214" s="470"/>
      <c r="M214" s="469"/>
      <c r="N214" s="474"/>
      <c r="O214" s="469"/>
      <c r="P214" s="471"/>
    </row>
    <row r="215" spans="1:16" x14ac:dyDescent="0.2">
      <c r="A215" s="466"/>
      <c r="B215" s="467" t="s">
        <v>278</v>
      </c>
      <c r="C215" s="670" t="s">
        <v>371</v>
      </c>
      <c r="D215" s="670"/>
      <c r="E215" s="670"/>
      <c r="F215" s="670"/>
      <c r="G215" s="670"/>
      <c r="H215" s="468"/>
      <c r="I215" s="469"/>
      <c r="J215" s="469"/>
      <c r="K215" s="469"/>
      <c r="L215" s="470"/>
      <c r="M215" s="469"/>
      <c r="N215" s="470"/>
      <c r="O215" s="469"/>
      <c r="P215" s="497"/>
    </row>
    <row r="216" spans="1:16" x14ac:dyDescent="0.2">
      <c r="A216" s="472"/>
      <c r="B216" s="467"/>
      <c r="C216" s="670" t="s">
        <v>372</v>
      </c>
      <c r="D216" s="670"/>
      <c r="E216" s="670"/>
      <c r="F216" s="670"/>
      <c r="G216" s="670"/>
      <c r="H216" s="468" t="s">
        <v>373</v>
      </c>
      <c r="I216" s="469"/>
      <c r="J216" s="469"/>
      <c r="K216" s="483"/>
      <c r="L216" s="470"/>
      <c r="M216" s="469"/>
      <c r="N216" s="474"/>
      <c r="O216" s="469"/>
      <c r="P216" s="471"/>
    </row>
    <row r="217" spans="1:16" x14ac:dyDescent="0.2">
      <c r="A217" s="472"/>
      <c r="B217" s="467" t="s">
        <v>408</v>
      </c>
      <c r="C217" s="670" t="s">
        <v>409</v>
      </c>
      <c r="D217" s="670"/>
      <c r="E217" s="670"/>
      <c r="F217" s="670"/>
      <c r="G217" s="670"/>
      <c r="H217" s="468" t="s">
        <v>376</v>
      </c>
      <c r="I217" s="476"/>
      <c r="J217" s="476"/>
      <c r="K217" s="483"/>
      <c r="L217" s="470"/>
      <c r="M217" s="469"/>
      <c r="N217" s="474"/>
      <c r="O217" s="469"/>
      <c r="P217" s="471"/>
    </row>
    <row r="218" spans="1:16" x14ac:dyDescent="0.2">
      <c r="A218" s="472"/>
      <c r="B218" s="467" t="s">
        <v>401</v>
      </c>
      <c r="C218" s="670" t="s">
        <v>402</v>
      </c>
      <c r="D218" s="670"/>
      <c r="E218" s="670"/>
      <c r="F218" s="670"/>
      <c r="G218" s="670"/>
      <c r="H218" s="468" t="s">
        <v>373</v>
      </c>
      <c r="I218" s="476"/>
      <c r="J218" s="476"/>
      <c r="K218" s="483"/>
      <c r="L218" s="470"/>
      <c r="M218" s="469"/>
      <c r="N218" s="474"/>
      <c r="O218" s="469"/>
      <c r="P218" s="471"/>
    </row>
    <row r="219" spans="1:16" ht="22.5" x14ac:dyDescent="0.2">
      <c r="A219" s="472" t="s">
        <v>490</v>
      </c>
      <c r="B219" s="467" t="s">
        <v>411</v>
      </c>
      <c r="C219" s="670" t="s">
        <v>412</v>
      </c>
      <c r="D219" s="670"/>
      <c r="E219" s="670"/>
      <c r="F219" s="670"/>
      <c r="G219" s="670"/>
      <c r="H219" s="468" t="s">
        <v>413</v>
      </c>
      <c r="I219" s="475"/>
      <c r="J219" s="469"/>
      <c r="K219" s="469"/>
      <c r="L219" s="470"/>
      <c r="M219" s="469"/>
      <c r="N219" s="474"/>
      <c r="O219" s="469"/>
      <c r="P219" s="471"/>
    </row>
    <row r="220" spans="1:16" x14ac:dyDescent="0.2">
      <c r="A220" s="478"/>
      <c r="B220" s="479"/>
      <c r="C220" s="671" t="s">
        <v>379</v>
      </c>
      <c r="D220" s="671"/>
      <c r="E220" s="671"/>
      <c r="F220" s="671"/>
      <c r="G220" s="671"/>
      <c r="H220" s="460"/>
      <c r="I220" s="461"/>
      <c r="J220" s="461"/>
      <c r="K220" s="461"/>
      <c r="L220" s="463"/>
      <c r="M220" s="461"/>
      <c r="N220" s="485"/>
      <c r="O220" s="461"/>
      <c r="P220" s="481"/>
    </row>
    <row r="221" spans="1:16" ht="90" x14ac:dyDescent="0.2">
      <c r="A221" s="458" t="s">
        <v>330</v>
      </c>
      <c r="B221" s="459" t="s">
        <v>491</v>
      </c>
      <c r="C221" s="672" t="s">
        <v>331</v>
      </c>
      <c r="D221" s="672"/>
      <c r="E221" s="672"/>
      <c r="F221" s="672"/>
      <c r="G221" s="672"/>
      <c r="H221" s="460" t="s">
        <v>316</v>
      </c>
      <c r="I221" s="461"/>
      <c r="J221" s="461"/>
      <c r="K221" s="487">
        <v>8.77</v>
      </c>
      <c r="L221" s="484"/>
      <c r="M221" s="487"/>
      <c r="N221" s="488"/>
      <c r="O221" s="461"/>
      <c r="P221" s="481"/>
    </row>
    <row r="222" spans="1:16" x14ac:dyDescent="0.2">
      <c r="A222" s="465"/>
      <c r="B222" s="457"/>
      <c r="C222" s="670" t="s">
        <v>492</v>
      </c>
      <c r="D222" s="670"/>
      <c r="E222" s="670"/>
      <c r="F222" s="670"/>
      <c r="G222" s="670"/>
      <c r="H222" s="670"/>
      <c r="I222" s="670"/>
      <c r="J222" s="670"/>
      <c r="K222" s="670"/>
      <c r="L222" s="670"/>
      <c r="M222" s="670"/>
      <c r="N222" s="670"/>
      <c r="O222" s="670"/>
      <c r="P222" s="673"/>
    </row>
    <row r="223" spans="1:16" x14ac:dyDescent="0.2">
      <c r="A223" s="478"/>
      <c r="B223" s="479"/>
      <c r="C223" s="671" t="s">
        <v>379</v>
      </c>
      <c r="D223" s="671"/>
      <c r="E223" s="671"/>
      <c r="F223" s="671"/>
      <c r="G223" s="671"/>
      <c r="H223" s="460"/>
      <c r="I223" s="461"/>
      <c r="J223" s="461"/>
      <c r="K223" s="461"/>
      <c r="L223" s="463"/>
      <c r="M223" s="461"/>
      <c r="N223" s="480"/>
      <c r="O223" s="461"/>
      <c r="P223" s="481"/>
    </row>
    <row r="224" spans="1:16" ht="22.5" x14ac:dyDescent="0.2">
      <c r="A224" s="458" t="s">
        <v>332</v>
      </c>
      <c r="B224" s="459" t="s">
        <v>493</v>
      </c>
      <c r="C224" s="672" t="s">
        <v>333</v>
      </c>
      <c r="D224" s="672"/>
      <c r="E224" s="672"/>
      <c r="F224" s="672"/>
      <c r="G224" s="672"/>
      <c r="H224" s="460" t="s">
        <v>316</v>
      </c>
      <c r="I224" s="461"/>
      <c r="J224" s="461"/>
      <c r="K224" s="498">
        <v>12</v>
      </c>
      <c r="L224" s="463"/>
      <c r="M224" s="461"/>
      <c r="N224" s="463"/>
      <c r="O224" s="461"/>
      <c r="P224" s="464"/>
    </row>
    <row r="225" spans="1:16" x14ac:dyDescent="0.2">
      <c r="A225" s="472"/>
      <c r="B225" s="467" t="s">
        <v>159</v>
      </c>
      <c r="C225" s="670" t="s">
        <v>382</v>
      </c>
      <c r="D225" s="670"/>
      <c r="E225" s="670"/>
      <c r="F225" s="670"/>
      <c r="G225" s="670"/>
      <c r="H225" s="468" t="s">
        <v>373</v>
      </c>
      <c r="I225" s="469"/>
      <c r="J225" s="469"/>
      <c r="K225" s="476"/>
      <c r="L225" s="470"/>
      <c r="M225" s="469"/>
      <c r="N225" s="474"/>
      <c r="O225" s="469"/>
      <c r="P225" s="471"/>
    </row>
    <row r="226" spans="1:16" x14ac:dyDescent="0.2">
      <c r="A226" s="472"/>
      <c r="B226" s="467" t="s">
        <v>406</v>
      </c>
      <c r="C226" s="670" t="s">
        <v>407</v>
      </c>
      <c r="D226" s="670"/>
      <c r="E226" s="670"/>
      <c r="F226" s="670"/>
      <c r="G226" s="670"/>
      <c r="H226" s="468" t="s">
        <v>373</v>
      </c>
      <c r="I226" s="489"/>
      <c r="J226" s="476"/>
      <c r="K226" s="476"/>
      <c r="L226" s="470"/>
      <c r="M226" s="469"/>
      <c r="N226" s="474"/>
      <c r="O226" s="469"/>
      <c r="P226" s="471"/>
    </row>
    <row r="227" spans="1:16" x14ac:dyDescent="0.2">
      <c r="A227" s="466"/>
      <c r="B227" s="467" t="s">
        <v>278</v>
      </c>
      <c r="C227" s="670" t="s">
        <v>371</v>
      </c>
      <c r="D227" s="670"/>
      <c r="E227" s="670"/>
      <c r="F227" s="670"/>
      <c r="G227" s="670"/>
      <c r="H227" s="468"/>
      <c r="I227" s="469"/>
      <c r="J227" s="469"/>
      <c r="K227" s="469"/>
      <c r="L227" s="470"/>
      <c r="M227" s="469"/>
      <c r="N227" s="470"/>
      <c r="O227" s="469"/>
      <c r="P227" s="497"/>
    </row>
    <row r="228" spans="1:16" x14ac:dyDescent="0.2">
      <c r="A228" s="472"/>
      <c r="B228" s="467"/>
      <c r="C228" s="670" t="s">
        <v>372</v>
      </c>
      <c r="D228" s="670"/>
      <c r="E228" s="670"/>
      <c r="F228" s="670"/>
      <c r="G228" s="670"/>
      <c r="H228" s="468" t="s">
        <v>373</v>
      </c>
      <c r="I228" s="469"/>
      <c r="J228" s="469"/>
      <c r="K228" s="499"/>
      <c r="L228" s="470"/>
      <c r="M228" s="469"/>
      <c r="N228" s="474"/>
      <c r="O228" s="469"/>
      <c r="P228" s="471"/>
    </row>
    <row r="229" spans="1:16" x14ac:dyDescent="0.2">
      <c r="A229" s="472"/>
      <c r="B229" s="467" t="s">
        <v>425</v>
      </c>
      <c r="C229" s="670" t="s">
        <v>426</v>
      </c>
      <c r="D229" s="670"/>
      <c r="E229" s="670"/>
      <c r="F229" s="670"/>
      <c r="G229" s="670"/>
      <c r="H229" s="468" t="s">
        <v>376</v>
      </c>
      <c r="I229" s="476"/>
      <c r="J229" s="476"/>
      <c r="K229" s="499"/>
      <c r="L229" s="470"/>
      <c r="M229" s="469"/>
      <c r="N229" s="474"/>
      <c r="O229" s="469"/>
      <c r="P229" s="471"/>
    </row>
    <row r="230" spans="1:16" x14ac:dyDescent="0.2">
      <c r="A230" s="472"/>
      <c r="B230" s="467" t="s">
        <v>427</v>
      </c>
      <c r="C230" s="670" t="s">
        <v>428</v>
      </c>
      <c r="D230" s="670"/>
      <c r="E230" s="670"/>
      <c r="F230" s="670"/>
      <c r="G230" s="670"/>
      <c r="H230" s="468" t="s">
        <v>373</v>
      </c>
      <c r="I230" s="476"/>
      <c r="J230" s="476"/>
      <c r="K230" s="499"/>
      <c r="L230" s="470"/>
      <c r="M230" s="469"/>
      <c r="N230" s="474"/>
      <c r="O230" s="469"/>
      <c r="P230" s="471"/>
    </row>
    <row r="231" spans="1:16" x14ac:dyDescent="0.2">
      <c r="A231" s="472"/>
      <c r="B231" s="467" t="s">
        <v>408</v>
      </c>
      <c r="C231" s="670" t="s">
        <v>409</v>
      </c>
      <c r="D231" s="670"/>
      <c r="E231" s="670"/>
      <c r="F231" s="670"/>
      <c r="G231" s="670"/>
      <c r="H231" s="468" t="s">
        <v>376</v>
      </c>
      <c r="I231" s="476"/>
      <c r="J231" s="476"/>
      <c r="K231" s="499"/>
      <c r="L231" s="470"/>
      <c r="M231" s="469"/>
      <c r="N231" s="474"/>
      <c r="O231" s="469"/>
      <c r="P231" s="471"/>
    </row>
    <row r="232" spans="1:16" x14ac:dyDescent="0.2">
      <c r="A232" s="472"/>
      <c r="B232" s="467" t="s">
        <v>401</v>
      </c>
      <c r="C232" s="670" t="s">
        <v>402</v>
      </c>
      <c r="D232" s="670"/>
      <c r="E232" s="670"/>
      <c r="F232" s="670"/>
      <c r="G232" s="670"/>
      <c r="H232" s="468" t="s">
        <v>373</v>
      </c>
      <c r="I232" s="476"/>
      <c r="J232" s="476"/>
      <c r="K232" s="499"/>
      <c r="L232" s="470"/>
      <c r="M232" s="469"/>
      <c r="N232" s="474"/>
      <c r="O232" s="469"/>
      <c r="P232" s="471"/>
    </row>
    <row r="233" spans="1:16" x14ac:dyDescent="0.2">
      <c r="A233" s="466"/>
      <c r="B233" s="467" t="s">
        <v>284</v>
      </c>
      <c r="C233" s="670" t="s">
        <v>438</v>
      </c>
      <c r="D233" s="670"/>
      <c r="E233" s="670"/>
      <c r="F233" s="670"/>
      <c r="G233" s="670"/>
      <c r="H233" s="468"/>
      <c r="I233" s="469"/>
      <c r="J233" s="469"/>
      <c r="K233" s="469"/>
      <c r="L233" s="470"/>
      <c r="M233" s="469"/>
      <c r="N233" s="470"/>
      <c r="O233" s="469"/>
      <c r="P233" s="471"/>
    </row>
    <row r="234" spans="1:16" ht="22.5" x14ac:dyDescent="0.2">
      <c r="A234" s="472"/>
      <c r="B234" s="467" t="s">
        <v>471</v>
      </c>
      <c r="C234" s="670" t="s">
        <v>472</v>
      </c>
      <c r="D234" s="670"/>
      <c r="E234" s="670"/>
      <c r="F234" s="670"/>
      <c r="G234" s="670"/>
      <c r="H234" s="468" t="s">
        <v>455</v>
      </c>
      <c r="I234" s="500"/>
      <c r="J234" s="469"/>
      <c r="K234" s="500"/>
      <c r="L234" s="474"/>
      <c r="M234" s="476"/>
      <c r="N234" s="474"/>
      <c r="O234" s="469"/>
      <c r="P234" s="471"/>
    </row>
    <row r="235" spans="1:16" ht="22.5" x14ac:dyDescent="0.2">
      <c r="A235" s="472"/>
      <c r="B235" s="467" t="s">
        <v>473</v>
      </c>
      <c r="C235" s="670" t="s">
        <v>474</v>
      </c>
      <c r="D235" s="670"/>
      <c r="E235" s="670"/>
      <c r="F235" s="670"/>
      <c r="G235" s="670"/>
      <c r="H235" s="468" t="s">
        <v>455</v>
      </c>
      <c r="I235" s="483"/>
      <c r="J235" s="469"/>
      <c r="K235" s="483"/>
      <c r="L235" s="474"/>
      <c r="M235" s="476"/>
      <c r="N235" s="474"/>
      <c r="O235" s="469"/>
      <c r="P235" s="471"/>
    </row>
    <row r="236" spans="1:16" ht="22.5" x14ac:dyDescent="0.2">
      <c r="A236" s="472"/>
      <c r="B236" s="467" t="s">
        <v>450</v>
      </c>
      <c r="C236" s="670" t="s">
        <v>451</v>
      </c>
      <c r="D236" s="670"/>
      <c r="E236" s="670"/>
      <c r="F236" s="670"/>
      <c r="G236" s="670"/>
      <c r="H236" s="468" t="s">
        <v>452</v>
      </c>
      <c r="I236" s="499"/>
      <c r="J236" s="469"/>
      <c r="K236" s="499"/>
      <c r="L236" s="477"/>
      <c r="M236" s="476"/>
      <c r="N236" s="474"/>
      <c r="O236" s="469"/>
      <c r="P236" s="471"/>
    </row>
    <row r="237" spans="1:16" ht="22.5" x14ac:dyDescent="0.2">
      <c r="A237" s="472"/>
      <c r="B237" s="467" t="s">
        <v>494</v>
      </c>
      <c r="C237" s="670" t="s">
        <v>495</v>
      </c>
      <c r="D237" s="670"/>
      <c r="E237" s="670"/>
      <c r="F237" s="670"/>
      <c r="G237" s="670"/>
      <c r="H237" s="468" t="s">
        <v>344</v>
      </c>
      <c r="I237" s="499"/>
      <c r="J237" s="469"/>
      <c r="K237" s="499"/>
      <c r="L237" s="474"/>
      <c r="M237" s="476"/>
      <c r="N237" s="474"/>
      <c r="O237" s="469"/>
      <c r="P237" s="471"/>
    </row>
    <row r="238" spans="1:16" ht="22.5" x14ac:dyDescent="0.2">
      <c r="A238" s="472" t="s">
        <v>496</v>
      </c>
      <c r="B238" s="467" t="s">
        <v>411</v>
      </c>
      <c r="C238" s="670" t="s">
        <v>412</v>
      </c>
      <c r="D238" s="670"/>
      <c r="E238" s="670"/>
      <c r="F238" s="670"/>
      <c r="G238" s="670"/>
      <c r="H238" s="468" t="s">
        <v>413</v>
      </c>
      <c r="I238" s="475"/>
      <c r="J238" s="469"/>
      <c r="K238" s="469"/>
      <c r="L238" s="470"/>
      <c r="M238" s="469"/>
      <c r="N238" s="474"/>
      <c r="O238" s="469"/>
      <c r="P238" s="471"/>
    </row>
    <row r="239" spans="1:16" x14ac:dyDescent="0.2">
      <c r="A239" s="478"/>
      <c r="B239" s="479"/>
      <c r="C239" s="671" t="s">
        <v>379</v>
      </c>
      <c r="D239" s="671"/>
      <c r="E239" s="671"/>
      <c r="F239" s="671"/>
      <c r="G239" s="671"/>
      <c r="H239" s="460"/>
      <c r="I239" s="461"/>
      <c r="J239" s="461"/>
      <c r="K239" s="461"/>
      <c r="L239" s="463"/>
      <c r="M239" s="461"/>
      <c r="N239" s="480"/>
      <c r="O239" s="461"/>
      <c r="P239" s="481"/>
    </row>
    <row r="240" spans="1:16" ht="45" x14ac:dyDescent="0.2">
      <c r="A240" s="458" t="s">
        <v>334</v>
      </c>
      <c r="B240" s="459" t="s">
        <v>497</v>
      </c>
      <c r="C240" s="672" t="s">
        <v>335</v>
      </c>
      <c r="D240" s="672"/>
      <c r="E240" s="672"/>
      <c r="F240" s="672"/>
      <c r="G240" s="672"/>
      <c r="H240" s="460" t="s">
        <v>316</v>
      </c>
      <c r="I240" s="461"/>
      <c r="J240" s="461"/>
      <c r="K240" s="498">
        <v>12</v>
      </c>
      <c r="L240" s="463"/>
      <c r="M240" s="461"/>
      <c r="N240" s="488"/>
      <c r="O240" s="461"/>
      <c r="P240" s="481"/>
    </row>
    <row r="241" spans="1:16" x14ac:dyDescent="0.2">
      <c r="A241" s="465"/>
      <c r="B241" s="457"/>
      <c r="C241" s="670" t="s">
        <v>498</v>
      </c>
      <c r="D241" s="670"/>
      <c r="E241" s="670"/>
      <c r="F241" s="670"/>
      <c r="G241" s="670"/>
      <c r="H241" s="670"/>
      <c r="I241" s="670"/>
      <c r="J241" s="670"/>
      <c r="K241" s="670"/>
      <c r="L241" s="670"/>
      <c r="M241" s="670"/>
      <c r="N241" s="670"/>
      <c r="O241" s="670"/>
      <c r="P241" s="673"/>
    </row>
    <row r="242" spans="1:16" x14ac:dyDescent="0.2">
      <c r="A242" s="478"/>
      <c r="B242" s="479"/>
      <c r="C242" s="671" t="s">
        <v>379</v>
      </c>
      <c r="D242" s="671"/>
      <c r="E242" s="671"/>
      <c r="F242" s="671"/>
      <c r="G242" s="671"/>
      <c r="H242" s="460"/>
      <c r="I242" s="461"/>
      <c r="J242" s="461"/>
      <c r="K242" s="461"/>
      <c r="L242" s="463"/>
      <c r="M242" s="461"/>
      <c r="N242" s="480"/>
      <c r="O242" s="461"/>
      <c r="P242" s="481"/>
    </row>
    <row r="243" spans="1:16" ht="22.5" x14ac:dyDescent="0.2">
      <c r="A243" s="458" t="s">
        <v>336</v>
      </c>
      <c r="B243" s="459" t="s">
        <v>499</v>
      </c>
      <c r="C243" s="672" t="s">
        <v>337</v>
      </c>
      <c r="D243" s="672"/>
      <c r="E243" s="672"/>
      <c r="F243" s="672"/>
      <c r="G243" s="672"/>
      <c r="H243" s="460" t="s">
        <v>316</v>
      </c>
      <c r="I243" s="461"/>
      <c r="J243" s="461"/>
      <c r="K243" s="498">
        <v>17</v>
      </c>
      <c r="L243" s="463"/>
      <c r="M243" s="461"/>
      <c r="N243" s="463"/>
      <c r="O243" s="461"/>
      <c r="P243" s="464"/>
    </row>
    <row r="244" spans="1:16" x14ac:dyDescent="0.2">
      <c r="A244" s="465"/>
      <c r="B244" s="457"/>
      <c r="C244" s="670" t="s">
        <v>500</v>
      </c>
      <c r="D244" s="670"/>
      <c r="E244" s="670"/>
      <c r="F244" s="670"/>
      <c r="G244" s="670"/>
      <c r="H244" s="670"/>
      <c r="I244" s="670"/>
      <c r="J244" s="670"/>
      <c r="K244" s="670"/>
      <c r="L244" s="670"/>
      <c r="M244" s="670"/>
      <c r="N244" s="670"/>
      <c r="O244" s="670"/>
      <c r="P244" s="673"/>
    </row>
    <row r="245" spans="1:16" x14ac:dyDescent="0.2">
      <c r="A245" s="472"/>
      <c r="B245" s="467" t="s">
        <v>159</v>
      </c>
      <c r="C245" s="670" t="s">
        <v>382</v>
      </c>
      <c r="D245" s="670"/>
      <c r="E245" s="670"/>
      <c r="F245" s="670"/>
      <c r="G245" s="670"/>
      <c r="H245" s="468" t="s">
        <v>373</v>
      </c>
      <c r="I245" s="469"/>
      <c r="J245" s="469"/>
      <c r="K245" s="499"/>
      <c r="L245" s="470"/>
      <c r="M245" s="469"/>
      <c r="N245" s="474"/>
      <c r="O245" s="469"/>
      <c r="P245" s="471"/>
    </row>
    <row r="246" spans="1:16" x14ac:dyDescent="0.2">
      <c r="A246" s="472"/>
      <c r="B246" s="467" t="s">
        <v>406</v>
      </c>
      <c r="C246" s="670" t="s">
        <v>407</v>
      </c>
      <c r="D246" s="670"/>
      <c r="E246" s="670"/>
      <c r="F246" s="670"/>
      <c r="G246" s="670"/>
      <c r="H246" s="468" t="s">
        <v>373</v>
      </c>
      <c r="I246" s="476"/>
      <c r="J246" s="476"/>
      <c r="K246" s="499"/>
      <c r="L246" s="470"/>
      <c r="M246" s="469"/>
      <c r="N246" s="474"/>
      <c r="O246" s="469"/>
      <c r="P246" s="471"/>
    </row>
    <row r="247" spans="1:16" x14ac:dyDescent="0.2">
      <c r="A247" s="466"/>
      <c r="B247" s="467" t="s">
        <v>284</v>
      </c>
      <c r="C247" s="670" t="s">
        <v>438</v>
      </c>
      <c r="D247" s="670"/>
      <c r="E247" s="670"/>
      <c r="F247" s="670"/>
      <c r="G247" s="670"/>
      <c r="H247" s="468"/>
      <c r="I247" s="469"/>
      <c r="J247" s="469"/>
      <c r="K247" s="469"/>
      <c r="L247" s="470"/>
      <c r="M247" s="469"/>
      <c r="N247" s="470"/>
      <c r="O247" s="469"/>
      <c r="P247" s="471"/>
    </row>
    <row r="248" spans="1:16" ht="22.5" x14ac:dyDescent="0.2">
      <c r="A248" s="472"/>
      <c r="B248" s="467" t="s">
        <v>501</v>
      </c>
      <c r="C248" s="670" t="s">
        <v>502</v>
      </c>
      <c r="D248" s="670"/>
      <c r="E248" s="670"/>
      <c r="F248" s="670"/>
      <c r="G248" s="670"/>
      <c r="H248" s="468" t="s">
        <v>455</v>
      </c>
      <c r="I248" s="483"/>
      <c r="J248" s="469"/>
      <c r="K248" s="483"/>
      <c r="L248" s="474"/>
      <c r="M248" s="476"/>
      <c r="N248" s="474"/>
      <c r="O248" s="469"/>
      <c r="P248" s="471"/>
    </row>
    <row r="249" spans="1:16" ht="22.5" x14ac:dyDescent="0.2">
      <c r="A249" s="472"/>
      <c r="B249" s="467" t="s">
        <v>503</v>
      </c>
      <c r="C249" s="670" t="s">
        <v>504</v>
      </c>
      <c r="D249" s="670"/>
      <c r="E249" s="670"/>
      <c r="F249" s="670"/>
      <c r="G249" s="670"/>
      <c r="H249" s="468" t="s">
        <v>441</v>
      </c>
      <c r="I249" s="476"/>
      <c r="J249" s="469"/>
      <c r="K249" s="476"/>
      <c r="L249" s="477"/>
      <c r="M249" s="476"/>
      <c r="N249" s="474"/>
      <c r="O249" s="469"/>
      <c r="P249" s="471"/>
    </row>
    <row r="250" spans="1:16" ht="22.5" x14ac:dyDescent="0.2">
      <c r="A250" s="472"/>
      <c r="B250" s="467" t="s">
        <v>505</v>
      </c>
      <c r="C250" s="670" t="s">
        <v>506</v>
      </c>
      <c r="D250" s="670"/>
      <c r="E250" s="670"/>
      <c r="F250" s="670"/>
      <c r="G250" s="670"/>
      <c r="H250" s="468" t="s">
        <v>441</v>
      </c>
      <c r="I250" s="476"/>
      <c r="J250" s="469"/>
      <c r="K250" s="476"/>
      <c r="L250" s="477"/>
      <c r="M250" s="476"/>
      <c r="N250" s="474"/>
      <c r="O250" s="469"/>
      <c r="P250" s="471"/>
    </row>
    <row r="251" spans="1:16" ht="22.5" x14ac:dyDescent="0.2">
      <c r="A251" s="472" t="s">
        <v>507</v>
      </c>
      <c r="B251" s="467" t="s">
        <v>411</v>
      </c>
      <c r="C251" s="670" t="s">
        <v>412</v>
      </c>
      <c r="D251" s="670"/>
      <c r="E251" s="670"/>
      <c r="F251" s="670"/>
      <c r="G251" s="670"/>
      <c r="H251" s="468" t="s">
        <v>413</v>
      </c>
      <c r="I251" s="475"/>
      <c r="J251" s="469"/>
      <c r="K251" s="469"/>
      <c r="L251" s="470"/>
      <c r="M251" s="469"/>
      <c r="N251" s="474"/>
      <c r="O251" s="469"/>
      <c r="P251" s="471"/>
    </row>
    <row r="252" spans="1:16" x14ac:dyDescent="0.2">
      <c r="A252" s="478"/>
      <c r="B252" s="479"/>
      <c r="C252" s="671" t="s">
        <v>379</v>
      </c>
      <c r="D252" s="671"/>
      <c r="E252" s="671"/>
      <c r="F252" s="671"/>
      <c r="G252" s="671"/>
      <c r="H252" s="460"/>
      <c r="I252" s="461"/>
      <c r="J252" s="461"/>
      <c r="K252" s="461"/>
      <c r="L252" s="463"/>
      <c r="M252" s="461"/>
      <c r="N252" s="485"/>
      <c r="O252" s="461"/>
      <c r="P252" s="481"/>
    </row>
    <row r="253" spans="1:16" ht="22.5" x14ac:dyDescent="0.2">
      <c r="A253" s="458" t="s">
        <v>338</v>
      </c>
      <c r="B253" s="459" t="s">
        <v>508</v>
      </c>
      <c r="C253" s="672" t="s">
        <v>339</v>
      </c>
      <c r="D253" s="672"/>
      <c r="E253" s="672"/>
      <c r="F253" s="672"/>
      <c r="G253" s="672"/>
      <c r="H253" s="460" t="s">
        <v>316</v>
      </c>
      <c r="I253" s="461"/>
      <c r="J253" s="461"/>
      <c r="K253" s="498">
        <v>20</v>
      </c>
      <c r="L253" s="463"/>
      <c r="M253" s="461"/>
      <c r="N253" s="463"/>
      <c r="O253" s="461"/>
      <c r="P253" s="464"/>
    </row>
    <row r="254" spans="1:16" x14ac:dyDescent="0.2">
      <c r="A254" s="472"/>
      <c r="B254" s="467" t="s">
        <v>159</v>
      </c>
      <c r="C254" s="670" t="s">
        <v>382</v>
      </c>
      <c r="D254" s="670"/>
      <c r="E254" s="670"/>
      <c r="F254" s="670"/>
      <c r="G254" s="670"/>
      <c r="H254" s="468" t="s">
        <v>373</v>
      </c>
      <c r="I254" s="469"/>
      <c r="J254" s="469"/>
      <c r="K254" s="476"/>
      <c r="L254" s="470"/>
      <c r="M254" s="469"/>
      <c r="N254" s="474"/>
      <c r="O254" s="469"/>
      <c r="P254" s="471"/>
    </row>
    <row r="255" spans="1:16" x14ac:dyDescent="0.2">
      <c r="A255" s="472"/>
      <c r="B255" s="467" t="s">
        <v>406</v>
      </c>
      <c r="C255" s="670" t="s">
        <v>407</v>
      </c>
      <c r="D255" s="670"/>
      <c r="E255" s="670"/>
      <c r="F255" s="670"/>
      <c r="G255" s="670"/>
      <c r="H255" s="468" t="s">
        <v>373</v>
      </c>
      <c r="I255" s="476"/>
      <c r="J255" s="476"/>
      <c r="K255" s="476"/>
      <c r="L255" s="470"/>
      <c r="M255" s="469"/>
      <c r="N255" s="474"/>
      <c r="O255" s="469"/>
      <c r="P255" s="471"/>
    </row>
    <row r="256" spans="1:16" ht="22.5" x14ac:dyDescent="0.2">
      <c r="A256" s="472" t="s">
        <v>509</v>
      </c>
      <c r="B256" s="467" t="s">
        <v>411</v>
      </c>
      <c r="C256" s="670" t="s">
        <v>412</v>
      </c>
      <c r="D256" s="670"/>
      <c r="E256" s="670"/>
      <c r="F256" s="670"/>
      <c r="G256" s="670"/>
      <c r="H256" s="468" t="s">
        <v>413</v>
      </c>
      <c r="I256" s="475"/>
      <c r="J256" s="469"/>
      <c r="K256" s="469"/>
      <c r="L256" s="470"/>
      <c r="M256" s="469"/>
      <c r="N256" s="474"/>
      <c r="O256" s="469"/>
      <c r="P256" s="471"/>
    </row>
    <row r="257" spans="1:16" x14ac:dyDescent="0.2">
      <c r="A257" s="478"/>
      <c r="B257" s="479"/>
      <c r="C257" s="671" t="s">
        <v>379</v>
      </c>
      <c r="D257" s="671"/>
      <c r="E257" s="671"/>
      <c r="F257" s="671"/>
      <c r="G257" s="671"/>
      <c r="H257" s="460"/>
      <c r="I257" s="461"/>
      <c r="J257" s="461"/>
      <c r="K257" s="461"/>
      <c r="L257" s="463"/>
      <c r="M257" s="461"/>
      <c r="N257" s="485"/>
      <c r="O257" s="461"/>
      <c r="P257" s="481"/>
    </row>
    <row r="258" spans="1:16" ht="90" x14ac:dyDescent="0.2">
      <c r="A258" s="458" t="s">
        <v>340</v>
      </c>
      <c r="B258" s="459" t="s">
        <v>510</v>
      </c>
      <c r="C258" s="672" t="s">
        <v>341</v>
      </c>
      <c r="D258" s="672"/>
      <c r="E258" s="672"/>
      <c r="F258" s="672"/>
      <c r="G258" s="672"/>
      <c r="H258" s="460" t="s">
        <v>316</v>
      </c>
      <c r="I258" s="461"/>
      <c r="J258" s="461"/>
      <c r="K258" s="498">
        <v>20</v>
      </c>
      <c r="L258" s="484"/>
      <c r="M258" s="487"/>
      <c r="N258" s="484"/>
      <c r="O258" s="461"/>
      <c r="P258" s="481"/>
    </row>
    <row r="259" spans="1:16" x14ac:dyDescent="0.2">
      <c r="A259" s="478"/>
      <c r="B259" s="479"/>
      <c r="C259" s="671" t="s">
        <v>379</v>
      </c>
      <c r="D259" s="671"/>
      <c r="E259" s="671"/>
      <c r="F259" s="671"/>
      <c r="G259" s="671"/>
      <c r="H259" s="460"/>
      <c r="I259" s="461"/>
      <c r="J259" s="461"/>
      <c r="K259" s="461"/>
      <c r="L259" s="463"/>
      <c r="M259" s="461"/>
      <c r="N259" s="485"/>
      <c r="O259" s="461"/>
      <c r="P259" s="481"/>
    </row>
    <row r="260" spans="1:16" ht="90" x14ac:dyDescent="0.2">
      <c r="A260" s="458" t="s">
        <v>342</v>
      </c>
      <c r="B260" s="459" t="s">
        <v>511</v>
      </c>
      <c r="C260" s="672" t="s">
        <v>343</v>
      </c>
      <c r="D260" s="672"/>
      <c r="E260" s="672"/>
      <c r="F260" s="672"/>
      <c r="G260" s="672"/>
      <c r="H260" s="460" t="s">
        <v>344</v>
      </c>
      <c r="I260" s="461"/>
      <c r="J260" s="461"/>
      <c r="K260" s="501">
        <v>0.2</v>
      </c>
      <c r="L260" s="488"/>
      <c r="M260" s="487"/>
      <c r="N260" s="488"/>
      <c r="O260" s="461"/>
      <c r="P260" s="481"/>
    </row>
    <row r="261" spans="1:16" x14ac:dyDescent="0.2">
      <c r="A261" s="465"/>
      <c r="B261" s="457"/>
      <c r="C261" s="670" t="s">
        <v>512</v>
      </c>
      <c r="D261" s="670"/>
      <c r="E261" s="670"/>
      <c r="F261" s="670"/>
      <c r="G261" s="670"/>
      <c r="H261" s="670"/>
      <c r="I261" s="670"/>
      <c r="J261" s="670"/>
      <c r="K261" s="670"/>
      <c r="L261" s="670"/>
      <c r="M261" s="670"/>
      <c r="N261" s="670"/>
      <c r="O261" s="670"/>
      <c r="P261" s="673"/>
    </row>
    <row r="262" spans="1:16" x14ac:dyDescent="0.2">
      <c r="A262" s="478"/>
      <c r="B262" s="479"/>
      <c r="C262" s="671" t="s">
        <v>379</v>
      </c>
      <c r="D262" s="671"/>
      <c r="E262" s="671"/>
      <c r="F262" s="671"/>
      <c r="G262" s="671"/>
      <c r="H262" s="460"/>
      <c r="I262" s="461"/>
      <c r="J262" s="461"/>
      <c r="K262" s="461"/>
      <c r="L262" s="463"/>
      <c r="M262" s="461"/>
      <c r="N262" s="480"/>
      <c r="O262" s="461"/>
      <c r="P262" s="481"/>
    </row>
    <row r="263" spans="1:16" x14ac:dyDescent="0.2">
      <c r="A263" s="490"/>
      <c r="B263" s="491"/>
      <c r="C263" s="491"/>
      <c r="D263" s="491"/>
      <c r="E263" s="491"/>
      <c r="F263" s="492"/>
      <c r="G263" s="492"/>
      <c r="H263" s="492"/>
      <c r="I263" s="492"/>
      <c r="J263" s="493"/>
      <c r="K263" s="492"/>
      <c r="L263" s="492"/>
      <c r="M263" s="492"/>
      <c r="N263" s="493"/>
      <c r="O263" s="469"/>
      <c r="P263" s="493"/>
    </row>
    <row r="264" spans="1:16" x14ac:dyDescent="0.2">
      <c r="A264" s="494"/>
      <c r="B264" s="495"/>
      <c r="C264" s="671" t="s">
        <v>513</v>
      </c>
      <c r="D264" s="671"/>
      <c r="E264" s="671"/>
      <c r="F264" s="671"/>
      <c r="G264" s="671"/>
      <c r="H264" s="671"/>
      <c r="I264" s="671"/>
      <c r="J264" s="671"/>
      <c r="K264" s="671"/>
      <c r="L264" s="671"/>
      <c r="M264" s="671"/>
      <c r="N264" s="671"/>
      <c r="O264" s="671"/>
      <c r="P264" s="496"/>
    </row>
    <row r="265" spans="1:16" x14ac:dyDescent="0.2">
      <c r="A265" s="674" t="s">
        <v>345</v>
      </c>
      <c r="B265" s="675"/>
      <c r="C265" s="675"/>
      <c r="D265" s="675"/>
      <c r="E265" s="675"/>
      <c r="F265" s="675"/>
      <c r="G265" s="675"/>
      <c r="H265" s="675"/>
      <c r="I265" s="675"/>
      <c r="J265" s="675"/>
      <c r="K265" s="675"/>
      <c r="L265" s="675"/>
      <c r="M265" s="675"/>
      <c r="N265" s="675"/>
      <c r="O265" s="675"/>
      <c r="P265" s="676"/>
    </row>
    <row r="266" spans="1:16" ht="22.5" x14ac:dyDescent="0.2">
      <c r="A266" s="458" t="s">
        <v>346</v>
      </c>
      <c r="B266" s="459" t="s">
        <v>514</v>
      </c>
      <c r="C266" s="672" t="s">
        <v>347</v>
      </c>
      <c r="D266" s="672"/>
      <c r="E266" s="672"/>
      <c r="F266" s="672"/>
      <c r="G266" s="672"/>
      <c r="H266" s="460" t="s">
        <v>277</v>
      </c>
      <c r="I266" s="461"/>
      <c r="J266" s="461"/>
      <c r="K266" s="482">
        <v>1.2E-2</v>
      </c>
      <c r="L266" s="463"/>
      <c r="M266" s="461"/>
      <c r="N266" s="463"/>
      <c r="O266" s="461"/>
      <c r="P266" s="464"/>
    </row>
    <row r="267" spans="1:16" x14ac:dyDescent="0.2">
      <c r="A267" s="465"/>
      <c r="B267" s="457"/>
      <c r="C267" s="670" t="s">
        <v>515</v>
      </c>
      <c r="D267" s="670"/>
      <c r="E267" s="670"/>
      <c r="F267" s="670"/>
      <c r="G267" s="670"/>
      <c r="H267" s="670"/>
      <c r="I267" s="670"/>
      <c r="J267" s="670"/>
      <c r="K267" s="670"/>
      <c r="L267" s="670"/>
      <c r="M267" s="670"/>
      <c r="N267" s="670"/>
      <c r="O267" s="670"/>
      <c r="P267" s="673"/>
    </row>
    <row r="268" spans="1:16" x14ac:dyDescent="0.2">
      <c r="A268" s="466"/>
      <c r="B268" s="467" t="s">
        <v>278</v>
      </c>
      <c r="C268" s="670" t="s">
        <v>371</v>
      </c>
      <c r="D268" s="670"/>
      <c r="E268" s="670"/>
      <c r="F268" s="670"/>
      <c r="G268" s="670"/>
      <c r="H268" s="468"/>
      <c r="I268" s="469"/>
      <c r="J268" s="469"/>
      <c r="K268" s="469"/>
      <c r="L268" s="470"/>
      <c r="M268" s="469"/>
      <c r="N268" s="470"/>
      <c r="O268" s="469"/>
      <c r="P268" s="497"/>
    </row>
    <row r="269" spans="1:16" x14ac:dyDescent="0.2">
      <c r="A269" s="472"/>
      <c r="B269" s="467"/>
      <c r="C269" s="670" t="s">
        <v>372</v>
      </c>
      <c r="D269" s="670"/>
      <c r="E269" s="670"/>
      <c r="F269" s="670"/>
      <c r="G269" s="670"/>
      <c r="H269" s="468" t="s">
        <v>373</v>
      </c>
      <c r="I269" s="469"/>
      <c r="J269" s="469"/>
      <c r="K269" s="500"/>
      <c r="L269" s="470"/>
      <c r="M269" s="469"/>
      <c r="N269" s="474"/>
      <c r="O269" s="469"/>
      <c r="P269" s="471"/>
    </row>
    <row r="270" spans="1:16" x14ac:dyDescent="0.2">
      <c r="A270" s="472"/>
      <c r="B270" s="467" t="s">
        <v>374</v>
      </c>
      <c r="C270" s="670" t="s">
        <v>375</v>
      </c>
      <c r="D270" s="670"/>
      <c r="E270" s="670"/>
      <c r="F270" s="670"/>
      <c r="G270" s="670"/>
      <c r="H270" s="468" t="s">
        <v>376</v>
      </c>
      <c r="I270" s="475"/>
      <c r="J270" s="476"/>
      <c r="K270" s="500"/>
      <c r="L270" s="477"/>
      <c r="M270" s="476"/>
      <c r="N270" s="474"/>
      <c r="O270" s="469"/>
      <c r="P270" s="471"/>
    </row>
    <row r="271" spans="1:16" x14ac:dyDescent="0.2">
      <c r="A271" s="472"/>
      <c r="B271" s="467" t="s">
        <v>377</v>
      </c>
      <c r="C271" s="670" t="s">
        <v>378</v>
      </c>
      <c r="D271" s="670"/>
      <c r="E271" s="670"/>
      <c r="F271" s="670"/>
      <c r="G271" s="670"/>
      <c r="H271" s="468" t="s">
        <v>373</v>
      </c>
      <c r="I271" s="475"/>
      <c r="J271" s="476"/>
      <c r="K271" s="500"/>
      <c r="L271" s="470"/>
      <c r="M271" s="469"/>
      <c r="N271" s="474"/>
      <c r="O271" s="469"/>
      <c r="P271" s="471"/>
    </row>
    <row r="272" spans="1:16" x14ac:dyDescent="0.2">
      <c r="A272" s="478"/>
      <c r="B272" s="479"/>
      <c r="C272" s="671" t="s">
        <v>379</v>
      </c>
      <c r="D272" s="671"/>
      <c r="E272" s="671"/>
      <c r="F272" s="671"/>
      <c r="G272" s="671"/>
      <c r="H272" s="460"/>
      <c r="I272" s="461"/>
      <c r="J272" s="461"/>
      <c r="K272" s="461"/>
      <c r="L272" s="463"/>
      <c r="M272" s="461"/>
      <c r="N272" s="480"/>
      <c r="O272" s="461"/>
      <c r="P272" s="481"/>
    </row>
    <row r="273" spans="1:16" ht="78.75" x14ac:dyDescent="0.2">
      <c r="A273" s="458" t="s">
        <v>348</v>
      </c>
      <c r="B273" s="459" t="s">
        <v>516</v>
      </c>
      <c r="C273" s="672" t="s">
        <v>349</v>
      </c>
      <c r="D273" s="672"/>
      <c r="E273" s="672"/>
      <c r="F273" s="672"/>
      <c r="G273" s="672"/>
      <c r="H273" s="460" t="s">
        <v>283</v>
      </c>
      <c r="I273" s="461"/>
      <c r="J273" s="461"/>
      <c r="K273" s="498">
        <v>21</v>
      </c>
      <c r="L273" s="463"/>
      <c r="M273" s="461"/>
      <c r="N273" s="484"/>
      <c r="O273" s="461"/>
      <c r="P273" s="481"/>
    </row>
    <row r="274" spans="1:16" x14ac:dyDescent="0.2">
      <c r="A274" s="465"/>
      <c r="B274" s="457"/>
      <c r="C274" s="670" t="s">
        <v>517</v>
      </c>
      <c r="D274" s="670"/>
      <c r="E274" s="670"/>
      <c r="F274" s="670"/>
      <c r="G274" s="670"/>
      <c r="H274" s="670"/>
      <c r="I274" s="670"/>
      <c r="J274" s="670"/>
      <c r="K274" s="670"/>
      <c r="L274" s="670"/>
      <c r="M274" s="670"/>
      <c r="N274" s="670"/>
      <c r="O274" s="670"/>
      <c r="P274" s="673"/>
    </row>
    <row r="275" spans="1:16" x14ac:dyDescent="0.2">
      <c r="A275" s="478"/>
      <c r="B275" s="479"/>
      <c r="C275" s="671" t="s">
        <v>379</v>
      </c>
      <c r="D275" s="671"/>
      <c r="E275" s="671"/>
      <c r="F275" s="671"/>
      <c r="G275" s="671"/>
      <c r="H275" s="460"/>
      <c r="I275" s="461"/>
      <c r="J275" s="461"/>
      <c r="K275" s="461"/>
      <c r="L275" s="463"/>
      <c r="M275" s="461"/>
      <c r="N275" s="485"/>
      <c r="O275" s="461"/>
      <c r="P275" s="481"/>
    </row>
    <row r="276" spans="1:16" ht="22.5" x14ac:dyDescent="0.2">
      <c r="A276" s="458" t="s">
        <v>350</v>
      </c>
      <c r="B276" s="459" t="s">
        <v>387</v>
      </c>
      <c r="C276" s="672" t="s">
        <v>351</v>
      </c>
      <c r="D276" s="672"/>
      <c r="E276" s="672"/>
      <c r="F276" s="672"/>
      <c r="G276" s="672"/>
      <c r="H276" s="460" t="s">
        <v>277</v>
      </c>
      <c r="I276" s="461"/>
      <c r="J276" s="461"/>
      <c r="K276" s="482">
        <v>1.2E-2</v>
      </c>
      <c r="L276" s="463"/>
      <c r="M276" s="461"/>
      <c r="N276" s="463"/>
      <c r="O276" s="461"/>
      <c r="P276" s="464"/>
    </row>
    <row r="277" spans="1:16" x14ac:dyDescent="0.2">
      <c r="A277" s="465"/>
      <c r="B277" s="457"/>
      <c r="C277" s="670" t="s">
        <v>515</v>
      </c>
      <c r="D277" s="670"/>
      <c r="E277" s="670"/>
      <c r="F277" s="670"/>
      <c r="G277" s="670"/>
      <c r="H277" s="670"/>
      <c r="I277" s="670"/>
      <c r="J277" s="670"/>
      <c r="K277" s="670"/>
      <c r="L277" s="670"/>
      <c r="M277" s="670"/>
      <c r="N277" s="670"/>
      <c r="O277" s="670"/>
      <c r="P277" s="673"/>
    </row>
    <row r="278" spans="1:16" x14ac:dyDescent="0.2">
      <c r="A278" s="466"/>
      <c r="B278" s="467" t="s">
        <v>278</v>
      </c>
      <c r="C278" s="670" t="s">
        <v>371</v>
      </c>
      <c r="D278" s="670"/>
      <c r="E278" s="670"/>
      <c r="F278" s="670"/>
      <c r="G278" s="670"/>
      <c r="H278" s="468"/>
      <c r="I278" s="469"/>
      <c r="J278" s="469"/>
      <c r="K278" s="469"/>
      <c r="L278" s="470"/>
      <c r="M278" s="469"/>
      <c r="N278" s="470"/>
      <c r="O278" s="469"/>
      <c r="P278" s="497"/>
    </row>
    <row r="279" spans="1:16" x14ac:dyDescent="0.2">
      <c r="A279" s="472"/>
      <c r="B279" s="467"/>
      <c r="C279" s="670" t="s">
        <v>372</v>
      </c>
      <c r="D279" s="670"/>
      <c r="E279" s="670"/>
      <c r="F279" s="670"/>
      <c r="G279" s="670"/>
      <c r="H279" s="468" t="s">
        <v>373</v>
      </c>
      <c r="I279" s="469"/>
      <c r="J279" s="469"/>
      <c r="K279" s="473"/>
      <c r="L279" s="470"/>
      <c r="M279" s="469"/>
      <c r="N279" s="474"/>
      <c r="O279" s="469"/>
      <c r="P279" s="471"/>
    </row>
    <row r="280" spans="1:16" x14ac:dyDescent="0.2">
      <c r="A280" s="472"/>
      <c r="B280" s="467" t="s">
        <v>389</v>
      </c>
      <c r="C280" s="670" t="s">
        <v>390</v>
      </c>
      <c r="D280" s="670"/>
      <c r="E280" s="670"/>
      <c r="F280" s="670"/>
      <c r="G280" s="670"/>
      <c r="H280" s="468" t="s">
        <v>376</v>
      </c>
      <c r="I280" s="476"/>
      <c r="J280" s="476"/>
      <c r="K280" s="473"/>
      <c r="L280" s="477"/>
      <c r="M280" s="476"/>
      <c r="N280" s="474"/>
      <c r="O280" s="469"/>
      <c r="P280" s="471"/>
    </row>
    <row r="281" spans="1:16" x14ac:dyDescent="0.2">
      <c r="A281" s="472"/>
      <c r="B281" s="467" t="s">
        <v>377</v>
      </c>
      <c r="C281" s="670" t="s">
        <v>378</v>
      </c>
      <c r="D281" s="670"/>
      <c r="E281" s="670"/>
      <c r="F281" s="670"/>
      <c r="G281" s="670"/>
      <c r="H281" s="468" t="s">
        <v>373</v>
      </c>
      <c r="I281" s="476"/>
      <c r="J281" s="476"/>
      <c r="K281" s="473"/>
      <c r="L281" s="470"/>
      <c r="M281" s="469"/>
      <c r="N281" s="474"/>
      <c r="O281" s="469"/>
      <c r="P281" s="471"/>
    </row>
    <row r="282" spans="1:16" x14ac:dyDescent="0.2">
      <c r="A282" s="478"/>
      <c r="B282" s="479"/>
      <c r="C282" s="671" t="s">
        <v>379</v>
      </c>
      <c r="D282" s="671"/>
      <c r="E282" s="671"/>
      <c r="F282" s="671"/>
      <c r="G282" s="671"/>
      <c r="H282" s="460"/>
      <c r="I282" s="461"/>
      <c r="J282" s="461"/>
      <c r="K282" s="461"/>
      <c r="L282" s="463"/>
      <c r="M282" s="461"/>
      <c r="N282" s="480"/>
      <c r="O282" s="461"/>
      <c r="P282" s="502"/>
    </row>
    <row r="283" spans="1:16" ht="90" x14ac:dyDescent="0.2">
      <c r="A283" s="458" t="s">
        <v>352</v>
      </c>
      <c r="B283" s="459" t="s">
        <v>391</v>
      </c>
      <c r="C283" s="672" t="s">
        <v>287</v>
      </c>
      <c r="D283" s="672"/>
      <c r="E283" s="672"/>
      <c r="F283" s="672"/>
      <c r="G283" s="672"/>
      <c r="H283" s="460" t="s">
        <v>288</v>
      </c>
      <c r="I283" s="461"/>
      <c r="J283" s="461"/>
      <c r="K283" s="501">
        <v>13.2</v>
      </c>
      <c r="L283" s="484"/>
      <c r="M283" s="487"/>
      <c r="N283" s="488"/>
      <c r="O283" s="461"/>
      <c r="P283" s="481"/>
    </row>
    <row r="284" spans="1:16" x14ac:dyDescent="0.2">
      <c r="A284" s="465"/>
      <c r="B284" s="457"/>
      <c r="C284" s="670" t="s">
        <v>518</v>
      </c>
      <c r="D284" s="670"/>
      <c r="E284" s="670"/>
      <c r="F284" s="670"/>
      <c r="G284" s="670"/>
      <c r="H284" s="670"/>
      <c r="I284" s="670"/>
      <c r="J284" s="670"/>
      <c r="K284" s="670"/>
      <c r="L284" s="670"/>
      <c r="M284" s="670"/>
      <c r="N284" s="670"/>
      <c r="O284" s="670"/>
      <c r="P284" s="673"/>
    </row>
    <row r="285" spans="1:16" x14ac:dyDescent="0.2">
      <c r="A285" s="478"/>
      <c r="B285" s="479"/>
      <c r="C285" s="671" t="s">
        <v>379</v>
      </c>
      <c r="D285" s="671"/>
      <c r="E285" s="671"/>
      <c r="F285" s="671"/>
      <c r="G285" s="671"/>
      <c r="H285" s="460"/>
      <c r="I285" s="461"/>
      <c r="J285" s="461"/>
      <c r="K285" s="461"/>
      <c r="L285" s="463"/>
      <c r="M285" s="461"/>
      <c r="N285" s="480"/>
      <c r="O285" s="461"/>
      <c r="P285" s="481"/>
    </row>
    <row r="286" spans="1:16" ht="22.5" x14ac:dyDescent="0.2">
      <c r="A286" s="458" t="s">
        <v>353</v>
      </c>
      <c r="B286" s="459" t="s">
        <v>393</v>
      </c>
      <c r="C286" s="672" t="s">
        <v>290</v>
      </c>
      <c r="D286" s="672"/>
      <c r="E286" s="672"/>
      <c r="F286" s="672"/>
      <c r="G286" s="672"/>
      <c r="H286" s="460" t="s">
        <v>280</v>
      </c>
      <c r="I286" s="461"/>
      <c r="J286" s="461"/>
      <c r="K286" s="487">
        <v>0.12</v>
      </c>
      <c r="L286" s="463"/>
      <c r="M286" s="461"/>
      <c r="N286" s="463"/>
      <c r="O286" s="461"/>
      <c r="P286" s="464"/>
    </row>
    <row r="287" spans="1:16" x14ac:dyDescent="0.2">
      <c r="A287" s="465"/>
      <c r="B287" s="457"/>
      <c r="C287" s="670" t="s">
        <v>519</v>
      </c>
      <c r="D287" s="670"/>
      <c r="E287" s="670"/>
      <c r="F287" s="670"/>
      <c r="G287" s="670"/>
      <c r="H287" s="670"/>
      <c r="I287" s="670"/>
      <c r="J287" s="670"/>
      <c r="K287" s="670"/>
      <c r="L287" s="670"/>
      <c r="M287" s="670"/>
      <c r="N287" s="670"/>
      <c r="O287" s="670"/>
      <c r="P287" s="673"/>
    </row>
    <row r="288" spans="1:16" x14ac:dyDescent="0.2">
      <c r="A288" s="472"/>
      <c r="B288" s="467" t="s">
        <v>159</v>
      </c>
      <c r="C288" s="670" t="s">
        <v>382</v>
      </c>
      <c r="D288" s="670"/>
      <c r="E288" s="670"/>
      <c r="F288" s="670"/>
      <c r="G288" s="670"/>
      <c r="H288" s="468" t="s">
        <v>373</v>
      </c>
      <c r="I288" s="469"/>
      <c r="J288" s="469"/>
      <c r="K288" s="483"/>
      <c r="L288" s="470"/>
      <c r="M288" s="469"/>
      <c r="N288" s="474"/>
      <c r="O288" s="469"/>
      <c r="P288" s="471"/>
    </row>
    <row r="289" spans="1:16" x14ac:dyDescent="0.2">
      <c r="A289" s="472"/>
      <c r="B289" s="467" t="s">
        <v>395</v>
      </c>
      <c r="C289" s="670" t="s">
        <v>396</v>
      </c>
      <c r="D289" s="670"/>
      <c r="E289" s="670"/>
      <c r="F289" s="670"/>
      <c r="G289" s="670"/>
      <c r="H289" s="468" t="s">
        <v>373</v>
      </c>
      <c r="I289" s="476"/>
      <c r="J289" s="476"/>
      <c r="K289" s="483"/>
      <c r="L289" s="470"/>
      <c r="M289" s="469"/>
      <c r="N289" s="474"/>
      <c r="O289" s="469"/>
      <c r="P289" s="471"/>
    </row>
    <row r="290" spans="1:16" x14ac:dyDescent="0.2">
      <c r="A290" s="466"/>
      <c r="B290" s="467" t="s">
        <v>278</v>
      </c>
      <c r="C290" s="670" t="s">
        <v>371</v>
      </c>
      <c r="D290" s="670"/>
      <c r="E290" s="670"/>
      <c r="F290" s="670"/>
      <c r="G290" s="670"/>
      <c r="H290" s="468"/>
      <c r="I290" s="469"/>
      <c r="J290" s="469"/>
      <c r="K290" s="469"/>
      <c r="L290" s="470"/>
      <c r="M290" s="469"/>
      <c r="N290" s="470"/>
      <c r="O290" s="469"/>
      <c r="P290" s="497"/>
    </row>
    <row r="291" spans="1:16" x14ac:dyDescent="0.2">
      <c r="A291" s="472"/>
      <c r="B291" s="467"/>
      <c r="C291" s="670" t="s">
        <v>372</v>
      </c>
      <c r="D291" s="670"/>
      <c r="E291" s="670"/>
      <c r="F291" s="670"/>
      <c r="G291" s="670"/>
      <c r="H291" s="468" t="s">
        <v>373</v>
      </c>
      <c r="I291" s="469"/>
      <c r="J291" s="469"/>
      <c r="K291" s="483"/>
      <c r="L291" s="470"/>
      <c r="M291" s="469"/>
      <c r="N291" s="474"/>
      <c r="O291" s="469"/>
      <c r="P291" s="471"/>
    </row>
    <row r="292" spans="1:16" x14ac:dyDescent="0.2">
      <c r="A292" s="472"/>
      <c r="B292" s="467" t="s">
        <v>397</v>
      </c>
      <c r="C292" s="670" t="s">
        <v>398</v>
      </c>
      <c r="D292" s="670"/>
      <c r="E292" s="670"/>
      <c r="F292" s="670"/>
      <c r="G292" s="670"/>
      <c r="H292" s="468" t="s">
        <v>376</v>
      </c>
      <c r="I292" s="489"/>
      <c r="J292" s="476"/>
      <c r="K292" s="499"/>
      <c r="L292" s="477"/>
      <c r="M292" s="476"/>
      <c r="N292" s="474"/>
      <c r="O292" s="469"/>
      <c r="P292" s="471"/>
    </row>
    <row r="293" spans="1:16" x14ac:dyDescent="0.2">
      <c r="A293" s="472"/>
      <c r="B293" s="467" t="s">
        <v>399</v>
      </c>
      <c r="C293" s="670" t="s">
        <v>400</v>
      </c>
      <c r="D293" s="670"/>
      <c r="E293" s="670"/>
      <c r="F293" s="670"/>
      <c r="G293" s="670"/>
      <c r="H293" s="468" t="s">
        <v>376</v>
      </c>
      <c r="I293" s="476"/>
      <c r="J293" s="476"/>
      <c r="K293" s="483"/>
      <c r="L293" s="470"/>
      <c r="M293" s="469"/>
      <c r="N293" s="474"/>
      <c r="O293" s="469"/>
      <c r="P293" s="471"/>
    </row>
    <row r="294" spans="1:16" x14ac:dyDescent="0.2">
      <c r="A294" s="472"/>
      <c r="B294" s="467" t="s">
        <v>401</v>
      </c>
      <c r="C294" s="670" t="s">
        <v>402</v>
      </c>
      <c r="D294" s="670"/>
      <c r="E294" s="670"/>
      <c r="F294" s="670"/>
      <c r="G294" s="670"/>
      <c r="H294" s="468" t="s">
        <v>373</v>
      </c>
      <c r="I294" s="476"/>
      <c r="J294" s="476"/>
      <c r="K294" s="483"/>
      <c r="L294" s="470"/>
      <c r="M294" s="469"/>
      <c r="N294" s="474"/>
      <c r="O294" s="469"/>
      <c r="P294" s="471"/>
    </row>
    <row r="295" spans="1:16" x14ac:dyDescent="0.2">
      <c r="A295" s="478"/>
      <c r="B295" s="479"/>
      <c r="C295" s="671" t="s">
        <v>379</v>
      </c>
      <c r="D295" s="671"/>
      <c r="E295" s="671"/>
      <c r="F295" s="671"/>
      <c r="G295" s="671"/>
      <c r="H295" s="460"/>
      <c r="I295" s="461"/>
      <c r="J295" s="461"/>
      <c r="K295" s="461"/>
      <c r="L295" s="463"/>
      <c r="M295" s="461"/>
      <c r="N295" s="480"/>
      <c r="O295" s="461"/>
      <c r="P295" s="481"/>
    </row>
    <row r="296" spans="1:16" ht="22.5" x14ac:dyDescent="0.2">
      <c r="A296" s="458" t="s">
        <v>354</v>
      </c>
      <c r="B296" s="459" t="s">
        <v>520</v>
      </c>
      <c r="C296" s="672" t="s">
        <v>355</v>
      </c>
      <c r="D296" s="672"/>
      <c r="E296" s="672"/>
      <c r="F296" s="672"/>
      <c r="G296" s="672"/>
      <c r="H296" s="460" t="s">
        <v>316</v>
      </c>
      <c r="I296" s="461"/>
      <c r="J296" s="461"/>
      <c r="K296" s="498">
        <v>1</v>
      </c>
      <c r="L296" s="463"/>
      <c r="M296" s="461"/>
      <c r="N296" s="463"/>
      <c r="O296" s="461"/>
      <c r="P296" s="464"/>
    </row>
    <row r="297" spans="1:16" x14ac:dyDescent="0.2">
      <c r="A297" s="472"/>
      <c r="B297" s="467" t="s">
        <v>159</v>
      </c>
      <c r="C297" s="670" t="s">
        <v>382</v>
      </c>
      <c r="D297" s="670"/>
      <c r="E297" s="670"/>
      <c r="F297" s="670"/>
      <c r="G297" s="670"/>
      <c r="H297" s="468" t="s">
        <v>373</v>
      </c>
      <c r="I297" s="469"/>
      <c r="J297" s="469"/>
      <c r="K297" s="500"/>
      <c r="L297" s="470"/>
      <c r="M297" s="469"/>
      <c r="N297" s="474"/>
      <c r="O297" s="469"/>
      <c r="P297" s="471"/>
    </row>
    <row r="298" spans="1:16" x14ac:dyDescent="0.2">
      <c r="A298" s="472"/>
      <c r="B298" s="467" t="s">
        <v>423</v>
      </c>
      <c r="C298" s="670" t="s">
        <v>424</v>
      </c>
      <c r="D298" s="670"/>
      <c r="E298" s="670"/>
      <c r="F298" s="670"/>
      <c r="G298" s="670"/>
      <c r="H298" s="468" t="s">
        <v>373</v>
      </c>
      <c r="I298" s="476"/>
      <c r="J298" s="476"/>
      <c r="K298" s="500"/>
      <c r="L298" s="470"/>
      <c r="M298" s="469"/>
      <c r="N298" s="474"/>
      <c r="O298" s="469"/>
      <c r="P298" s="471"/>
    </row>
    <row r="299" spans="1:16" x14ac:dyDescent="0.2">
      <c r="A299" s="466"/>
      <c r="B299" s="467" t="s">
        <v>278</v>
      </c>
      <c r="C299" s="670" t="s">
        <v>371</v>
      </c>
      <c r="D299" s="670"/>
      <c r="E299" s="670"/>
      <c r="F299" s="670"/>
      <c r="G299" s="670"/>
      <c r="H299" s="468"/>
      <c r="I299" s="469"/>
      <c r="J299" s="469"/>
      <c r="K299" s="469"/>
      <c r="L299" s="470"/>
      <c r="M299" s="469"/>
      <c r="N299" s="470"/>
      <c r="O299" s="469"/>
      <c r="P299" s="497"/>
    </row>
    <row r="300" spans="1:16" x14ac:dyDescent="0.2">
      <c r="A300" s="472"/>
      <c r="B300" s="467"/>
      <c r="C300" s="670" t="s">
        <v>372</v>
      </c>
      <c r="D300" s="670"/>
      <c r="E300" s="670"/>
      <c r="F300" s="670"/>
      <c r="G300" s="670"/>
      <c r="H300" s="468" t="s">
        <v>373</v>
      </c>
      <c r="I300" s="469"/>
      <c r="J300" s="469"/>
      <c r="K300" s="499"/>
      <c r="L300" s="470"/>
      <c r="M300" s="469"/>
      <c r="N300" s="474"/>
      <c r="O300" s="469"/>
      <c r="P300" s="471"/>
    </row>
    <row r="301" spans="1:16" x14ac:dyDescent="0.2">
      <c r="A301" s="472"/>
      <c r="B301" s="467" t="s">
        <v>521</v>
      </c>
      <c r="C301" s="670" t="s">
        <v>522</v>
      </c>
      <c r="D301" s="670"/>
      <c r="E301" s="670"/>
      <c r="F301" s="670"/>
      <c r="G301" s="670"/>
      <c r="H301" s="468" t="s">
        <v>376</v>
      </c>
      <c r="I301" s="476"/>
      <c r="J301" s="476"/>
      <c r="K301" s="499"/>
      <c r="L301" s="474"/>
      <c r="M301" s="476"/>
      <c r="N301" s="474"/>
      <c r="O301" s="469"/>
      <c r="P301" s="471"/>
    </row>
    <row r="302" spans="1:16" x14ac:dyDescent="0.2">
      <c r="A302" s="472"/>
      <c r="B302" s="467" t="s">
        <v>427</v>
      </c>
      <c r="C302" s="670" t="s">
        <v>428</v>
      </c>
      <c r="D302" s="670"/>
      <c r="E302" s="670"/>
      <c r="F302" s="670"/>
      <c r="G302" s="670"/>
      <c r="H302" s="468" t="s">
        <v>373</v>
      </c>
      <c r="I302" s="476"/>
      <c r="J302" s="476"/>
      <c r="K302" s="499"/>
      <c r="L302" s="470"/>
      <c r="M302" s="469"/>
      <c r="N302" s="474"/>
      <c r="O302" s="469"/>
      <c r="P302" s="471"/>
    </row>
    <row r="303" spans="1:16" x14ac:dyDescent="0.2">
      <c r="A303" s="478"/>
      <c r="B303" s="479"/>
      <c r="C303" s="671" t="s">
        <v>379</v>
      </c>
      <c r="D303" s="671"/>
      <c r="E303" s="671"/>
      <c r="F303" s="671"/>
      <c r="G303" s="671"/>
      <c r="H303" s="460"/>
      <c r="I303" s="461"/>
      <c r="J303" s="461"/>
      <c r="K303" s="461"/>
      <c r="L303" s="463"/>
      <c r="M303" s="461"/>
      <c r="N303" s="480"/>
      <c r="O303" s="461"/>
      <c r="P303" s="481"/>
    </row>
    <row r="304" spans="1:16" ht="22.5" x14ac:dyDescent="0.2">
      <c r="A304" s="458" t="s">
        <v>356</v>
      </c>
      <c r="B304" s="459" t="s">
        <v>523</v>
      </c>
      <c r="C304" s="672" t="s">
        <v>357</v>
      </c>
      <c r="D304" s="672"/>
      <c r="E304" s="672"/>
      <c r="F304" s="672"/>
      <c r="G304" s="672"/>
      <c r="H304" s="460" t="s">
        <v>316</v>
      </c>
      <c r="I304" s="461"/>
      <c r="J304" s="461"/>
      <c r="K304" s="498">
        <v>1</v>
      </c>
      <c r="L304" s="463"/>
      <c r="M304" s="461"/>
      <c r="N304" s="463"/>
      <c r="O304" s="461"/>
      <c r="P304" s="464"/>
    </row>
    <row r="305" spans="1:16" x14ac:dyDescent="0.2">
      <c r="A305" s="472"/>
      <c r="B305" s="467" t="s">
        <v>159</v>
      </c>
      <c r="C305" s="670" t="s">
        <v>382</v>
      </c>
      <c r="D305" s="670"/>
      <c r="E305" s="670"/>
      <c r="F305" s="670"/>
      <c r="G305" s="670"/>
      <c r="H305" s="468" t="s">
        <v>373</v>
      </c>
      <c r="I305" s="469"/>
      <c r="J305" s="469"/>
      <c r="K305" s="499"/>
      <c r="L305" s="470"/>
      <c r="M305" s="469"/>
      <c r="N305" s="474"/>
      <c r="O305" s="469"/>
      <c r="P305" s="471"/>
    </row>
    <row r="306" spans="1:16" x14ac:dyDescent="0.2">
      <c r="A306" s="472"/>
      <c r="B306" s="467" t="s">
        <v>423</v>
      </c>
      <c r="C306" s="670" t="s">
        <v>424</v>
      </c>
      <c r="D306" s="670"/>
      <c r="E306" s="670"/>
      <c r="F306" s="670"/>
      <c r="G306" s="670"/>
      <c r="H306" s="468" t="s">
        <v>373</v>
      </c>
      <c r="I306" s="476"/>
      <c r="J306" s="476"/>
      <c r="K306" s="499"/>
      <c r="L306" s="470"/>
      <c r="M306" s="469"/>
      <c r="N306" s="474"/>
      <c r="O306" s="469"/>
      <c r="P306" s="471"/>
    </row>
    <row r="307" spans="1:16" x14ac:dyDescent="0.2">
      <c r="A307" s="466"/>
      <c r="B307" s="467" t="s">
        <v>278</v>
      </c>
      <c r="C307" s="670" t="s">
        <v>371</v>
      </c>
      <c r="D307" s="670"/>
      <c r="E307" s="670"/>
      <c r="F307" s="670"/>
      <c r="G307" s="670"/>
      <c r="H307" s="468"/>
      <c r="I307" s="469"/>
      <c r="J307" s="469"/>
      <c r="K307" s="469"/>
      <c r="L307" s="470"/>
      <c r="M307" s="469"/>
      <c r="N307" s="470"/>
      <c r="O307" s="469"/>
      <c r="P307" s="497"/>
    </row>
    <row r="308" spans="1:16" x14ac:dyDescent="0.2">
      <c r="A308" s="472"/>
      <c r="B308" s="467"/>
      <c r="C308" s="670" t="s">
        <v>372</v>
      </c>
      <c r="D308" s="670"/>
      <c r="E308" s="670"/>
      <c r="F308" s="670"/>
      <c r="G308" s="670"/>
      <c r="H308" s="468" t="s">
        <v>373</v>
      </c>
      <c r="I308" s="469"/>
      <c r="J308" s="469"/>
      <c r="K308" s="499"/>
      <c r="L308" s="470"/>
      <c r="M308" s="469"/>
      <c r="N308" s="474"/>
      <c r="O308" s="469"/>
      <c r="P308" s="471"/>
    </row>
    <row r="309" spans="1:16" x14ac:dyDescent="0.2">
      <c r="A309" s="472"/>
      <c r="B309" s="467" t="s">
        <v>521</v>
      </c>
      <c r="C309" s="670" t="s">
        <v>522</v>
      </c>
      <c r="D309" s="670"/>
      <c r="E309" s="670"/>
      <c r="F309" s="670"/>
      <c r="G309" s="670"/>
      <c r="H309" s="468" t="s">
        <v>376</v>
      </c>
      <c r="I309" s="476"/>
      <c r="J309" s="476"/>
      <c r="K309" s="499"/>
      <c r="L309" s="474"/>
      <c r="M309" s="476"/>
      <c r="N309" s="474"/>
      <c r="O309" s="469"/>
      <c r="P309" s="471"/>
    </row>
    <row r="310" spans="1:16" x14ac:dyDescent="0.2">
      <c r="A310" s="472"/>
      <c r="B310" s="467" t="s">
        <v>427</v>
      </c>
      <c r="C310" s="670" t="s">
        <v>428</v>
      </c>
      <c r="D310" s="670"/>
      <c r="E310" s="670"/>
      <c r="F310" s="670"/>
      <c r="G310" s="670"/>
      <c r="H310" s="468" t="s">
        <v>373</v>
      </c>
      <c r="I310" s="476"/>
      <c r="J310" s="476"/>
      <c r="K310" s="499"/>
      <c r="L310" s="470"/>
      <c r="M310" s="469"/>
      <c r="N310" s="474"/>
      <c r="O310" s="469"/>
      <c r="P310" s="471"/>
    </row>
    <row r="311" spans="1:16" x14ac:dyDescent="0.2">
      <c r="A311" s="478"/>
      <c r="B311" s="479"/>
      <c r="C311" s="671" t="s">
        <v>379</v>
      </c>
      <c r="D311" s="671"/>
      <c r="E311" s="671"/>
      <c r="F311" s="671"/>
      <c r="G311" s="671"/>
      <c r="H311" s="460"/>
      <c r="I311" s="461"/>
      <c r="J311" s="461"/>
      <c r="K311" s="461"/>
      <c r="L311" s="463"/>
      <c r="M311" s="461"/>
      <c r="N311" s="480"/>
      <c r="O311" s="461"/>
      <c r="P311" s="481"/>
    </row>
    <row r="312" spans="1:16" ht="22.5" x14ac:dyDescent="0.2">
      <c r="A312" s="458" t="s">
        <v>358</v>
      </c>
      <c r="B312" s="459" t="s">
        <v>524</v>
      </c>
      <c r="C312" s="672" t="s">
        <v>359</v>
      </c>
      <c r="D312" s="672"/>
      <c r="E312" s="672"/>
      <c r="F312" s="672"/>
      <c r="G312" s="672"/>
      <c r="H312" s="460" t="s">
        <v>305</v>
      </c>
      <c r="I312" s="461"/>
      <c r="J312" s="461"/>
      <c r="K312" s="498">
        <v>154</v>
      </c>
      <c r="L312" s="463"/>
      <c r="M312" s="461"/>
      <c r="N312" s="463"/>
      <c r="O312" s="461"/>
      <c r="P312" s="464"/>
    </row>
    <row r="313" spans="1:16" x14ac:dyDescent="0.2">
      <c r="A313" s="472"/>
      <c r="B313" s="467" t="s">
        <v>159</v>
      </c>
      <c r="C313" s="670" t="s">
        <v>382</v>
      </c>
      <c r="D313" s="670"/>
      <c r="E313" s="670"/>
      <c r="F313" s="670"/>
      <c r="G313" s="670"/>
      <c r="H313" s="468" t="s">
        <v>373</v>
      </c>
      <c r="I313" s="469"/>
      <c r="J313" s="469"/>
      <c r="K313" s="499"/>
      <c r="L313" s="470"/>
      <c r="M313" s="469"/>
      <c r="N313" s="474"/>
      <c r="O313" s="469"/>
      <c r="P313" s="471"/>
    </row>
    <row r="314" spans="1:16" x14ac:dyDescent="0.2">
      <c r="A314" s="472"/>
      <c r="B314" s="467" t="s">
        <v>525</v>
      </c>
      <c r="C314" s="670" t="s">
        <v>526</v>
      </c>
      <c r="D314" s="670"/>
      <c r="E314" s="670"/>
      <c r="F314" s="670"/>
      <c r="G314" s="670"/>
      <c r="H314" s="468" t="s">
        <v>373</v>
      </c>
      <c r="I314" s="476"/>
      <c r="J314" s="476"/>
      <c r="K314" s="499"/>
      <c r="L314" s="470"/>
      <c r="M314" s="469"/>
      <c r="N314" s="474"/>
      <c r="O314" s="469"/>
      <c r="P314" s="471"/>
    </row>
    <row r="315" spans="1:16" x14ac:dyDescent="0.2">
      <c r="A315" s="466"/>
      <c r="B315" s="467" t="s">
        <v>278</v>
      </c>
      <c r="C315" s="670" t="s">
        <v>371</v>
      </c>
      <c r="D315" s="670"/>
      <c r="E315" s="670"/>
      <c r="F315" s="670"/>
      <c r="G315" s="670"/>
      <c r="H315" s="468"/>
      <c r="I315" s="469"/>
      <c r="J315" s="469"/>
      <c r="K315" s="469"/>
      <c r="L315" s="470"/>
      <c r="M315" s="469"/>
      <c r="N315" s="470"/>
      <c r="O315" s="469"/>
      <c r="P315" s="471"/>
    </row>
    <row r="316" spans="1:16" x14ac:dyDescent="0.2">
      <c r="A316" s="472"/>
      <c r="B316" s="467"/>
      <c r="C316" s="670" t="s">
        <v>372</v>
      </c>
      <c r="D316" s="670"/>
      <c r="E316" s="670"/>
      <c r="F316" s="670"/>
      <c r="G316" s="670"/>
      <c r="H316" s="468" t="s">
        <v>373</v>
      </c>
      <c r="I316" s="469"/>
      <c r="J316" s="469"/>
      <c r="K316" s="500"/>
      <c r="L316" s="470"/>
      <c r="M316" s="469"/>
      <c r="N316" s="474"/>
      <c r="O316" s="469"/>
      <c r="P316" s="471"/>
    </row>
    <row r="317" spans="1:16" x14ac:dyDescent="0.2">
      <c r="A317" s="472"/>
      <c r="B317" s="467" t="s">
        <v>521</v>
      </c>
      <c r="C317" s="670" t="s">
        <v>522</v>
      </c>
      <c r="D317" s="670"/>
      <c r="E317" s="670"/>
      <c r="F317" s="670"/>
      <c r="G317" s="670"/>
      <c r="H317" s="468" t="s">
        <v>376</v>
      </c>
      <c r="I317" s="476"/>
      <c r="J317" s="476"/>
      <c r="K317" s="499"/>
      <c r="L317" s="474"/>
      <c r="M317" s="476"/>
      <c r="N317" s="474"/>
      <c r="O317" s="469"/>
      <c r="P317" s="471"/>
    </row>
    <row r="318" spans="1:16" x14ac:dyDescent="0.2">
      <c r="A318" s="472"/>
      <c r="B318" s="467" t="s">
        <v>427</v>
      </c>
      <c r="C318" s="670" t="s">
        <v>428</v>
      </c>
      <c r="D318" s="670"/>
      <c r="E318" s="670"/>
      <c r="F318" s="670"/>
      <c r="G318" s="670"/>
      <c r="H318" s="468" t="s">
        <v>373</v>
      </c>
      <c r="I318" s="476"/>
      <c r="J318" s="476"/>
      <c r="K318" s="499"/>
      <c r="L318" s="470"/>
      <c r="M318" s="469"/>
      <c r="N318" s="474"/>
      <c r="O318" s="469"/>
      <c r="P318" s="471"/>
    </row>
    <row r="319" spans="1:16" x14ac:dyDescent="0.2">
      <c r="A319" s="472"/>
      <c r="B319" s="467" t="s">
        <v>425</v>
      </c>
      <c r="C319" s="670" t="s">
        <v>426</v>
      </c>
      <c r="D319" s="670"/>
      <c r="E319" s="670"/>
      <c r="F319" s="670"/>
      <c r="G319" s="670"/>
      <c r="H319" s="468" t="s">
        <v>376</v>
      </c>
      <c r="I319" s="499"/>
      <c r="J319" s="476"/>
      <c r="K319" s="500"/>
      <c r="L319" s="470"/>
      <c r="M319" s="469"/>
      <c r="N319" s="474"/>
      <c r="O319" s="469"/>
      <c r="P319" s="471"/>
    </row>
    <row r="320" spans="1:16" x14ac:dyDescent="0.2">
      <c r="A320" s="472"/>
      <c r="B320" s="467" t="s">
        <v>427</v>
      </c>
      <c r="C320" s="670" t="s">
        <v>428</v>
      </c>
      <c r="D320" s="670"/>
      <c r="E320" s="670"/>
      <c r="F320" s="670"/>
      <c r="G320" s="670"/>
      <c r="H320" s="468" t="s">
        <v>373</v>
      </c>
      <c r="I320" s="499"/>
      <c r="J320" s="476"/>
      <c r="K320" s="500"/>
      <c r="L320" s="470"/>
      <c r="M320" s="469"/>
      <c r="N320" s="474"/>
      <c r="O320" s="469"/>
      <c r="P320" s="471"/>
    </row>
    <row r="321" spans="1:16" x14ac:dyDescent="0.2">
      <c r="A321" s="472"/>
      <c r="B321" s="467" t="s">
        <v>527</v>
      </c>
      <c r="C321" s="670" t="s">
        <v>528</v>
      </c>
      <c r="D321" s="670"/>
      <c r="E321" s="670"/>
      <c r="F321" s="670"/>
      <c r="G321" s="670"/>
      <c r="H321" s="468" t="s">
        <v>376</v>
      </c>
      <c r="I321" s="476"/>
      <c r="J321" s="476"/>
      <c r="K321" s="499"/>
      <c r="L321" s="474"/>
      <c r="M321" s="476"/>
      <c r="N321" s="474"/>
      <c r="O321" s="469"/>
      <c r="P321" s="471"/>
    </row>
    <row r="322" spans="1:16" x14ac:dyDescent="0.2">
      <c r="A322" s="472"/>
      <c r="B322" s="467" t="s">
        <v>377</v>
      </c>
      <c r="C322" s="670" t="s">
        <v>378</v>
      </c>
      <c r="D322" s="670"/>
      <c r="E322" s="670"/>
      <c r="F322" s="670"/>
      <c r="G322" s="670"/>
      <c r="H322" s="468" t="s">
        <v>373</v>
      </c>
      <c r="I322" s="476"/>
      <c r="J322" s="476"/>
      <c r="K322" s="499"/>
      <c r="L322" s="470"/>
      <c r="M322" s="469"/>
      <c r="N322" s="474"/>
      <c r="O322" s="469"/>
      <c r="P322" s="471"/>
    </row>
    <row r="323" spans="1:16" x14ac:dyDescent="0.2">
      <c r="A323" s="472"/>
      <c r="B323" s="467" t="s">
        <v>529</v>
      </c>
      <c r="C323" s="670" t="s">
        <v>530</v>
      </c>
      <c r="D323" s="670"/>
      <c r="E323" s="670"/>
      <c r="F323" s="670"/>
      <c r="G323" s="670"/>
      <c r="H323" s="468" t="s">
        <v>376</v>
      </c>
      <c r="I323" s="476"/>
      <c r="J323" s="476"/>
      <c r="K323" s="499"/>
      <c r="L323" s="477"/>
      <c r="M323" s="476"/>
      <c r="N323" s="474"/>
      <c r="O323" s="469"/>
      <c r="P323" s="471"/>
    </row>
    <row r="324" spans="1:16" x14ac:dyDescent="0.2">
      <c r="A324" s="472"/>
      <c r="B324" s="467" t="s">
        <v>377</v>
      </c>
      <c r="C324" s="670" t="s">
        <v>378</v>
      </c>
      <c r="D324" s="670"/>
      <c r="E324" s="670"/>
      <c r="F324" s="670"/>
      <c r="G324" s="670"/>
      <c r="H324" s="468" t="s">
        <v>373</v>
      </c>
      <c r="I324" s="476"/>
      <c r="J324" s="476"/>
      <c r="K324" s="499"/>
      <c r="L324" s="470"/>
      <c r="M324" s="469"/>
      <c r="N324" s="474"/>
      <c r="O324" s="469"/>
      <c r="P324" s="471"/>
    </row>
    <row r="325" spans="1:16" x14ac:dyDescent="0.2">
      <c r="A325" s="472"/>
      <c r="B325" s="467" t="s">
        <v>531</v>
      </c>
      <c r="C325" s="670" t="s">
        <v>532</v>
      </c>
      <c r="D325" s="670"/>
      <c r="E325" s="670"/>
      <c r="F325" s="670"/>
      <c r="G325" s="670"/>
      <c r="H325" s="468" t="s">
        <v>376</v>
      </c>
      <c r="I325" s="476"/>
      <c r="J325" s="476"/>
      <c r="K325" s="499"/>
      <c r="L325" s="470"/>
      <c r="M325" s="469"/>
      <c r="N325" s="474"/>
      <c r="O325" s="469"/>
      <c r="P325" s="471"/>
    </row>
    <row r="326" spans="1:16" x14ac:dyDescent="0.2">
      <c r="A326" s="472"/>
      <c r="B326" s="467" t="s">
        <v>401</v>
      </c>
      <c r="C326" s="670" t="s">
        <v>402</v>
      </c>
      <c r="D326" s="670"/>
      <c r="E326" s="670"/>
      <c r="F326" s="670"/>
      <c r="G326" s="670"/>
      <c r="H326" s="468" t="s">
        <v>373</v>
      </c>
      <c r="I326" s="476"/>
      <c r="J326" s="476"/>
      <c r="K326" s="499"/>
      <c r="L326" s="470"/>
      <c r="M326" s="469"/>
      <c r="N326" s="474"/>
      <c r="O326" s="469"/>
      <c r="P326" s="471"/>
    </row>
    <row r="327" spans="1:16" x14ac:dyDescent="0.2">
      <c r="A327" s="472"/>
      <c r="B327" s="467" t="s">
        <v>533</v>
      </c>
      <c r="C327" s="670" t="s">
        <v>534</v>
      </c>
      <c r="D327" s="670"/>
      <c r="E327" s="670"/>
      <c r="F327" s="670"/>
      <c r="G327" s="670"/>
      <c r="H327" s="468" t="s">
        <v>376</v>
      </c>
      <c r="I327" s="476"/>
      <c r="J327" s="476"/>
      <c r="K327" s="499"/>
      <c r="L327" s="474"/>
      <c r="M327" s="489"/>
      <c r="N327" s="474"/>
      <c r="O327" s="469"/>
      <c r="P327" s="471"/>
    </row>
    <row r="328" spans="1:16" x14ac:dyDescent="0.2">
      <c r="A328" s="472"/>
      <c r="B328" s="467" t="s">
        <v>427</v>
      </c>
      <c r="C328" s="670" t="s">
        <v>428</v>
      </c>
      <c r="D328" s="670"/>
      <c r="E328" s="670"/>
      <c r="F328" s="670"/>
      <c r="G328" s="670"/>
      <c r="H328" s="468" t="s">
        <v>373</v>
      </c>
      <c r="I328" s="476"/>
      <c r="J328" s="476"/>
      <c r="K328" s="499"/>
      <c r="L328" s="470"/>
      <c r="M328" s="469"/>
      <c r="N328" s="474"/>
      <c r="O328" s="469"/>
      <c r="P328" s="471"/>
    </row>
    <row r="329" spans="1:16" x14ac:dyDescent="0.2">
      <c r="A329" s="472"/>
      <c r="B329" s="467" t="s">
        <v>535</v>
      </c>
      <c r="C329" s="670" t="s">
        <v>536</v>
      </c>
      <c r="D329" s="670"/>
      <c r="E329" s="670"/>
      <c r="F329" s="670"/>
      <c r="G329" s="670"/>
      <c r="H329" s="468" t="s">
        <v>376</v>
      </c>
      <c r="I329" s="476"/>
      <c r="J329" s="476"/>
      <c r="K329" s="499"/>
      <c r="L329" s="470"/>
      <c r="M329" s="469"/>
      <c r="N329" s="474"/>
      <c r="O329" s="469"/>
      <c r="P329" s="471"/>
    </row>
    <row r="330" spans="1:16" x14ac:dyDescent="0.2">
      <c r="A330" s="466"/>
      <c r="B330" s="467" t="s">
        <v>284</v>
      </c>
      <c r="C330" s="670" t="s">
        <v>438</v>
      </c>
      <c r="D330" s="670"/>
      <c r="E330" s="670"/>
      <c r="F330" s="670"/>
      <c r="G330" s="670"/>
      <c r="H330" s="468"/>
      <c r="I330" s="469"/>
      <c r="J330" s="469"/>
      <c r="K330" s="469"/>
      <c r="L330" s="470"/>
      <c r="M330" s="469"/>
      <c r="N330" s="470"/>
      <c r="O330" s="469"/>
      <c r="P330" s="471"/>
    </row>
    <row r="331" spans="1:16" ht="22.5" x14ac:dyDescent="0.2">
      <c r="A331" s="472"/>
      <c r="B331" s="467" t="s">
        <v>537</v>
      </c>
      <c r="C331" s="670" t="s">
        <v>538</v>
      </c>
      <c r="D331" s="670"/>
      <c r="E331" s="670"/>
      <c r="F331" s="670"/>
      <c r="G331" s="670"/>
      <c r="H331" s="468" t="s">
        <v>441</v>
      </c>
      <c r="I331" s="499"/>
      <c r="J331" s="469"/>
      <c r="K331" s="499"/>
      <c r="L331" s="477"/>
      <c r="M331" s="476"/>
      <c r="N331" s="474"/>
      <c r="O331" s="469"/>
      <c r="P331" s="471"/>
    </row>
    <row r="332" spans="1:16" ht="22.5" x14ac:dyDescent="0.2">
      <c r="A332" s="472"/>
      <c r="B332" s="467" t="s">
        <v>539</v>
      </c>
      <c r="C332" s="670" t="s">
        <v>540</v>
      </c>
      <c r="D332" s="670"/>
      <c r="E332" s="670"/>
      <c r="F332" s="670"/>
      <c r="G332" s="670"/>
      <c r="H332" s="468" t="s">
        <v>455</v>
      </c>
      <c r="I332" s="483"/>
      <c r="J332" s="469"/>
      <c r="K332" s="483"/>
      <c r="L332" s="474"/>
      <c r="M332" s="476"/>
      <c r="N332" s="474"/>
      <c r="O332" s="469"/>
      <c r="P332" s="471"/>
    </row>
    <row r="333" spans="1:16" ht="22.5" x14ac:dyDescent="0.2">
      <c r="A333" s="472"/>
      <c r="B333" s="467" t="s">
        <v>541</v>
      </c>
      <c r="C333" s="670" t="s">
        <v>542</v>
      </c>
      <c r="D333" s="670"/>
      <c r="E333" s="670"/>
      <c r="F333" s="670"/>
      <c r="G333" s="670"/>
      <c r="H333" s="468" t="s">
        <v>288</v>
      </c>
      <c r="I333" s="476"/>
      <c r="J333" s="469"/>
      <c r="K333" s="476"/>
      <c r="L333" s="477"/>
      <c r="M333" s="476"/>
      <c r="N333" s="474"/>
      <c r="O333" s="469"/>
      <c r="P333" s="471"/>
    </row>
    <row r="334" spans="1:16" ht="33.75" x14ac:dyDescent="0.2">
      <c r="A334" s="472" t="s">
        <v>543</v>
      </c>
      <c r="B334" s="467" t="s">
        <v>544</v>
      </c>
      <c r="C334" s="670" t="s">
        <v>545</v>
      </c>
      <c r="D334" s="670"/>
      <c r="E334" s="670"/>
      <c r="F334" s="670"/>
      <c r="G334" s="670"/>
      <c r="H334" s="468" t="s">
        <v>455</v>
      </c>
      <c r="I334" s="500"/>
      <c r="J334" s="469"/>
      <c r="K334" s="500"/>
      <c r="L334" s="474"/>
      <c r="M334" s="476"/>
      <c r="N334" s="474"/>
      <c r="O334" s="469"/>
      <c r="P334" s="471"/>
    </row>
    <row r="335" spans="1:16" ht="33.75" x14ac:dyDescent="0.2">
      <c r="A335" s="472" t="s">
        <v>546</v>
      </c>
      <c r="B335" s="467" t="s">
        <v>547</v>
      </c>
      <c r="C335" s="670" t="s">
        <v>548</v>
      </c>
      <c r="D335" s="670"/>
      <c r="E335" s="670"/>
      <c r="F335" s="670"/>
      <c r="G335" s="670"/>
      <c r="H335" s="468" t="s">
        <v>455</v>
      </c>
      <c r="I335" s="483"/>
      <c r="J335" s="469"/>
      <c r="K335" s="483"/>
      <c r="L335" s="474"/>
      <c r="M335" s="476"/>
      <c r="N335" s="474"/>
      <c r="O335" s="469"/>
      <c r="P335" s="471"/>
    </row>
    <row r="336" spans="1:16" x14ac:dyDescent="0.2">
      <c r="A336" s="478"/>
      <c r="B336" s="479"/>
      <c r="C336" s="671" t="s">
        <v>379</v>
      </c>
      <c r="D336" s="671"/>
      <c r="E336" s="671"/>
      <c r="F336" s="671"/>
      <c r="G336" s="671"/>
      <c r="H336" s="460"/>
      <c r="I336" s="461"/>
      <c r="J336" s="461"/>
      <c r="K336" s="461"/>
      <c r="L336" s="463"/>
      <c r="M336" s="461"/>
      <c r="N336" s="480"/>
      <c r="O336" s="461"/>
      <c r="P336" s="481"/>
    </row>
    <row r="337" spans="1:16" ht="90" x14ac:dyDescent="0.2">
      <c r="A337" s="458" t="s">
        <v>360</v>
      </c>
      <c r="B337" s="459" t="s">
        <v>549</v>
      </c>
      <c r="C337" s="672" t="s">
        <v>361</v>
      </c>
      <c r="D337" s="672"/>
      <c r="E337" s="672"/>
      <c r="F337" s="672"/>
      <c r="G337" s="672"/>
      <c r="H337" s="460" t="s">
        <v>305</v>
      </c>
      <c r="I337" s="461"/>
      <c r="J337" s="461"/>
      <c r="K337" s="498">
        <v>154</v>
      </c>
      <c r="L337" s="488"/>
      <c r="M337" s="487"/>
      <c r="N337" s="488"/>
      <c r="O337" s="461"/>
      <c r="P337" s="481"/>
    </row>
    <row r="338" spans="1:16" x14ac:dyDescent="0.2">
      <c r="A338" s="478"/>
      <c r="B338" s="479"/>
      <c r="C338" s="671" t="s">
        <v>379</v>
      </c>
      <c r="D338" s="671"/>
      <c r="E338" s="671"/>
      <c r="F338" s="671"/>
      <c r="G338" s="671"/>
      <c r="H338" s="460"/>
      <c r="I338" s="461"/>
      <c r="J338" s="461"/>
      <c r="K338" s="461"/>
      <c r="L338" s="463"/>
      <c r="M338" s="461"/>
      <c r="N338" s="480"/>
      <c r="O338" s="461"/>
      <c r="P338" s="481"/>
    </row>
    <row r="339" spans="1:16" x14ac:dyDescent="0.2">
      <c r="A339" s="674"/>
      <c r="B339" s="675"/>
      <c r="C339" s="675"/>
      <c r="D339" s="675"/>
      <c r="E339" s="675"/>
      <c r="F339" s="675"/>
      <c r="G339" s="675"/>
      <c r="H339" s="675"/>
      <c r="I339" s="675"/>
      <c r="J339" s="675"/>
      <c r="K339" s="675"/>
      <c r="L339" s="675"/>
      <c r="M339" s="675"/>
      <c r="N339" s="675"/>
      <c r="O339" s="675"/>
      <c r="P339" s="676"/>
    </row>
    <row r="340" spans="1:16" ht="22.5" x14ac:dyDescent="0.2">
      <c r="A340" s="458" t="s">
        <v>362</v>
      </c>
      <c r="B340" s="459" t="s">
        <v>433</v>
      </c>
      <c r="C340" s="672" t="s">
        <v>307</v>
      </c>
      <c r="D340" s="672"/>
      <c r="E340" s="672"/>
      <c r="F340" s="672"/>
      <c r="G340" s="672"/>
      <c r="H340" s="460" t="s">
        <v>308</v>
      </c>
      <c r="I340" s="461"/>
      <c r="J340" s="461"/>
      <c r="K340" s="498">
        <v>12</v>
      </c>
      <c r="L340" s="463"/>
      <c r="M340" s="461"/>
      <c r="N340" s="463"/>
      <c r="O340" s="461"/>
      <c r="P340" s="464"/>
    </row>
    <row r="341" spans="1:16" x14ac:dyDescent="0.2">
      <c r="A341" s="472"/>
      <c r="B341" s="467" t="s">
        <v>159</v>
      </c>
      <c r="C341" s="670" t="s">
        <v>382</v>
      </c>
      <c r="D341" s="670"/>
      <c r="E341" s="670"/>
      <c r="F341" s="670"/>
      <c r="G341" s="670"/>
      <c r="H341" s="468" t="s">
        <v>373</v>
      </c>
      <c r="I341" s="469"/>
      <c r="J341" s="469"/>
      <c r="K341" s="499"/>
      <c r="L341" s="470"/>
      <c r="M341" s="469"/>
      <c r="N341" s="474"/>
      <c r="O341" s="469"/>
      <c r="P341" s="471"/>
    </row>
    <row r="342" spans="1:16" x14ac:dyDescent="0.2">
      <c r="A342" s="472"/>
      <c r="B342" s="467" t="s">
        <v>434</v>
      </c>
      <c r="C342" s="670" t="s">
        <v>435</v>
      </c>
      <c r="D342" s="670"/>
      <c r="E342" s="670"/>
      <c r="F342" s="670"/>
      <c r="G342" s="670"/>
      <c r="H342" s="468" t="s">
        <v>373</v>
      </c>
      <c r="I342" s="489"/>
      <c r="J342" s="499"/>
      <c r="K342" s="499"/>
      <c r="L342" s="470"/>
      <c r="M342" s="469"/>
      <c r="N342" s="474"/>
      <c r="O342" s="469"/>
      <c r="P342" s="471"/>
    </row>
    <row r="343" spans="1:16" x14ac:dyDescent="0.2">
      <c r="A343" s="466"/>
      <c r="B343" s="467" t="s">
        <v>278</v>
      </c>
      <c r="C343" s="670" t="s">
        <v>371</v>
      </c>
      <c r="D343" s="670"/>
      <c r="E343" s="670"/>
      <c r="F343" s="670"/>
      <c r="G343" s="670"/>
      <c r="H343" s="468"/>
      <c r="I343" s="469"/>
      <c r="J343" s="469"/>
      <c r="K343" s="469"/>
      <c r="L343" s="470"/>
      <c r="M343" s="469"/>
      <c r="N343" s="470"/>
      <c r="O343" s="469"/>
      <c r="P343" s="497"/>
    </row>
    <row r="344" spans="1:16" x14ac:dyDescent="0.2">
      <c r="A344" s="472"/>
      <c r="B344" s="467" t="s">
        <v>436</v>
      </c>
      <c r="C344" s="670" t="s">
        <v>437</v>
      </c>
      <c r="D344" s="670"/>
      <c r="E344" s="670"/>
      <c r="F344" s="670"/>
      <c r="G344" s="670"/>
      <c r="H344" s="468" t="s">
        <v>376</v>
      </c>
      <c r="I344" s="476"/>
      <c r="J344" s="499"/>
      <c r="K344" s="500"/>
      <c r="L344" s="477"/>
      <c r="M344" s="476"/>
      <c r="N344" s="474"/>
      <c r="O344" s="469"/>
      <c r="P344" s="471"/>
    </row>
    <row r="345" spans="1:16" x14ac:dyDescent="0.2">
      <c r="A345" s="466"/>
      <c r="B345" s="467" t="s">
        <v>284</v>
      </c>
      <c r="C345" s="670" t="s">
        <v>438</v>
      </c>
      <c r="D345" s="670"/>
      <c r="E345" s="670"/>
      <c r="F345" s="670"/>
      <c r="G345" s="670"/>
      <c r="H345" s="468"/>
      <c r="I345" s="469"/>
      <c r="J345" s="469"/>
      <c r="K345" s="469"/>
      <c r="L345" s="470"/>
      <c r="M345" s="469"/>
      <c r="N345" s="470"/>
      <c r="O345" s="469"/>
      <c r="P345" s="497"/>
    </row>
    <row r="346" spans="1:16" ht="22.5" x14ac:dyDescent="0.2">
      <c r="A346" s="472"/>
      <c r="B346" s="467" t="s">
        <v>439</v>
      </c>
      <c r="C346" s="670" t="s">
        <v>440</v>
      </c>
      <c r="D346" s="670"/>
      <c r="E346" s="670"/>
      <c r="F346" s="670"/>
      <c r="G346" s="670"/>
      <c r="H346" s="468" t="s">
        <v>441</v>
      </c>
      <c r="I346" s="499"/>
      <c r="J346" s="489"/>
      <c r="K346" s="500"/>
      <c r="L346" s="477"/>
      <c r="M346" s="476"/>
      <c r="N346" s="474"/>
      <c r="O346" s="469"/>
      <c r="P346" s="471"/>
    </row>
    <row r="347" spans="1:16" ht="22.5" x14ac:dyDescent="0.2">
      <c r="A347" s="472"/>
      <c r="B347" s="467" t="s">
        <v>442</v>
      </c>
      <c r="C347" s="670" t="s">
        <v>443</v>
      </c>
      <c r="D347" s="670"/>
      <c r="E347" s="670"/>
      <c r="F347" s="670"/>
      <c r="G347" s="670"/>
      <c r="H347" s="468" t="s">
        <v>441</v>
      </c>
      <c r="I347" s="500"/>
      <c r="J347" s="489"/>
      <c r="K347" s="500"/>
      <c r="L347" s="477"/>
      <c r="M347" s="476"/>
      <c r="N347" s="474"/>
      <c r="O347" s="469"/>
      <c r="P347" s="471"/>
    </row>
    <row r="348" spans="1:16" x14ac:dyDescent="0.2">
      <c r="A348" s="478"/>
      <c r="B348" s="479"/>
      <c r="C348" s="671" t="s">
        <v>379</v>
      </c>
      <c r="D348" s="671"/>
      <c r="E348" s="671"/>
      <c r="F348" s="671"/>
      <c r="G348" s="671"/>
      <c r="H348" s="460"/>
      <c r="I348" s="461"/>
      <c r="J348" s="461"/>
      <c r="K348" s="461"/>
      <c r="L348" s="463"/>
      <c r="M348" s="461"/>
      <c r="N348" s="480"/>
      <c r="O348" s="461"/>
      <c r="P348" s="481"/>
    </row>
    <row r="349" spans="1:16" x14ac:dyDescent="0.2">
      <c r="A349" s="490"/>
      <c r="B349" s="491"/>
      <c r="C349" s="491"/>
      <c r="D349" s="491"/>
      <c r="E349" s="491"/>
      <c r="F349" s="492"/>
      <c r="G349" s="492"/>
      <c r="H349" s="492"/>
      <c r="I349" s="492"/>
      <c r="J349" s="493"/>
      <c r="K349" s="492"/>
      <c r="L349" s="492"/>
      <c r="M349" s="492"/>
      <c r="N349" s="493"/>
      <c r="O349" s="469"/>
      <c r="P349" s="493"/>
    </row>
    <row r="350" spans="1:16" x14ac:dyDescent="0.2">
      <c r="A350" s="494"/>
      <c r="B350" s="495"/>
      <c r="C350" s="671" t="s">
        <v>550</v>
      </c>
      <c r="D350" s="671"/>
      <c r="E350" s="671"/>
      <c r="F350" s="671"/>
      <c r="G350" s="671"/>
      <c r="H350" s="671"/>
      <c r="I350" s="671"/>
      <c r="J350" s="671"/>
      <c r="K350" s="671"/>
      <c r="L350" s="671"/>
      <c r="M350" s="671"/>
      <c r="N350" s="671"/>
      <c r="O350" s="671"/>
      <c r="P350" s="496"/>
    </row>
    <row r="351" spans="1:16" x14ac:dyDescent="0.2">
      <c r="A351" s="674" t="s">
        <v>363</v>
      </c>
      <c r="B351" s="675"/>
      <c r="C351" s="675"/>
      <c r="D351" s="675"/>
      <c r="E351" s="675"/>
      <c r="F351" s="675"/>
      <c r="G351" s="675"/>
      <c r="H351" s="675"/>
      <c r="I351" s="675"/>
      <c r="J351" s="675"/>
      <c r="K351" s="675"/>
      <c r="L351" s="675"/>
      <c r="M351" s="675"/>
      <c r="N351" s="675"/>
      <c r="O351" s="675"/>
      <c r="P351" s="676"/>
    </row>
    <row r="352" spans="1:16" ht="22.5" x14ac:dyDescent="0.2">
      <c r="A352" s="458" t="s">
        <v>364</v>
      </c>
      <c r="B352" s="459" t="s">
        <v>551</v>
      </c>
      <c r="C352" s="672" t="s">
        <v>365</v>
      </c>
      <c r="D352" s="672"/>
      <c r="E352" s="672"/>
      <c r="F352" s="672"/>
      <c r="G352" s="672"/>
      <c r="H352" s="460" t="s">
        <v>316</v>
      </c>
      <c r="I352" s="461"/>
      <c r="J352" s="461"/>
      <c r="K352" s="498">
        <v>2</v>
      </c>
      <c r="L352" s="463"/>
      <c r="M352" s="461"/>
      <c r="N352" s="463"/>
      <c r="O352" s="461"/>
      <c r="P352" s="464"/>
    </row>
    <row r="353" spans="1:16" x14ac:dyDescent="0.2">
      <c r="A353" s="472"/>
      <c r="B353" s="467" t="s">
        <v>159</v>
      </c>
      <c r="C353" s="670" t="s">
        <v>382</v>
      </c>
      <c r="D353" s="670"/>
      <c r="E353" s="670"/>
      <c r="F353" s="670"/>
      <c r="G353" s="670"/>
      <c r="H353" s="468" t="s">
        <v>373</v>
      </c>
      <c r="I353" s="469"/>
      <c r="J353" s="469"/>
      <c r="K353" s="476"/>
      <c r="L353" s="470"/>
      <c r="M353" s="469"/>
      <c r="N353" s="474"/>
      <c r="O353" s="469"/>
      <c r="P353" s="471"/>
    </row>
    <row r="354" spans="1:16" x14ac:dyDescent="0.2">
      <c r="A354" s="472"/>
      <c r="B354" s="467" t="s">
        <v>552</v>
      </c>
      <c r="C354" s="670" t="s">
        <v>553</v>
      </c>
      <c r="D354" s="670"/>
      <c r="E354" s="670"/>
      <c r="F354" s="670"/>
      <c r="G354" s="670"/>
      <c r="H354" s="468" t="s">
        <v>373</v>
      </c>
      <c r="I354" s="476"/>
      <c r="J354" s="469"/>
      <c r="K354" s="476"/>
      <c r="L354" s="470"/>
      <c r="M354" s="469"/>
      <c r="N354" s="474"/>
      <c r="O354" s="469"/>
      <c r="P354" s="471"/>
    </row>
    <row r="355" spans="1:16" x14ac:dyDescent="0.2">
      <c r="A355" s="472"/>
      <c r="B355" s="467" t="s">
        <v>554</v>
      </c>
      <c r="C355" s="670" t="s">
        <v>555</v>
      </c>
      <c r="D355" s="670"/>
      <c r="E355" s="670"/>
      <c r="F355" s="670"/>
      <c r="G355" s="670"/>
      <c r="H355" s="468" t="s">
        <v>373</v>
      </c>
      <c r="I355" s="476"/>
      <c r="J355" s="469"/>
      <c r="K355" s="476"/>
      <c r="L355" s="470"/>
      <c r="M355" s="469"/>
      <c r="N355" s="474"/>
      <c r="O355" s="469"/>
      <c r="P355" s="471"/>
    </row>
    <row r="356" spans="1:16" x14ac:dyDescent="0.2">
      <c r="A356" s="478"/>
      <c r="B356" s="479"/>
      <c r="C356" s="671" t="s">
        <v>379</v>
      </c>
      <c r="D356" s="671"/>
      <c r="E356" s="671"/>
      <c r="F356" s="671"/>
      <c r="G356" s="671"/>
      <c r="H356" s="460"/>
      <c r="I356" s="461"/>
      <c r="J356" s="461"/>
      <c r="K356" s="461"/>
      <c r="L356" s="463"/>
      <c r="M356" s="461"/>
      <c r="N356" s="480"/>
      <c r="O356" s="461"/>
      <c r="P356" s="481"/>
    </row>
    <row r="357" spans="1:16" ht="22.5" x14ac:dyDescent="0.2">
      <c r="A357" s="458" t="s">
        <v>366</v>
      </c>
      <c r="B357" s="459" t="s">
        <v>556</v>
      </c>
      <c r="C357" s="672" t="s">
        <v>367</v>
      </c>
      <c r="D357" s="672"/>
      <c r="E357" s="672"/>
      <c r="F357" s="672"/>
      <c r="G357" s="672"/>
      <c r="H357" s="460" t="s">
        <v>368</v>
      </c>
      <c r="I357" s="461"/>
      <c r="J357" s="461"/>
      <c r="K357" s="498">
        <v>2</v>
      </c>
      <c r="L357" s="463"/>
      <c r="M357" s="461"/>
      <c r="N357" s="463"/>
      <c r="O357" s="461"/>
      <c r="P357" s="464"/>
    </row>
    <row r="358" spans="1:16" x14ac:dyDescent="0.2">
      <c r="A358" s="472"/>
      <c r="B358" s="467" t="s">
        <v>159</v>
      </c>
      <c r="C358" s="670" t="s">
        <v>382</v>
      </c>
      <c r="D358" s="670"/>
      <c r="E358" s="670"/>
      <c r="F358" s="670"/>
      <c r="G358" s="670"/>
      <c r="H358" s="468" t="s">
        <v>373</v>
      </c>
      <c r="I358" s="469"/>
      <c r="J358" s="469"/>
      <c r="K358" s="476"/>
      <c r="L358" s="470"/>
      <c r="M358" s="469"/>
      <c r="N358" s="474"/>
      <c r="O358" s="469"/>
      <c r="P358" s="471"/>
    </row>
    <row r="359" spans="1:16" x14ac:dyDescent="0.2">
      <c r="A359" s="472"/>
      <c r="B359" s="467" t="s">
        <v>423</v>
      </c>
      <c r="C359" s="670" t="s">
        <v>424</v>
      </c>
      <c r="D359" s="670"/>
      <c r="E359" s="670"/>
      <c r="F359" s="670"/>
      <c r="G359" s="670"/>
      <c r="H359" s="468" t="s">
        <v>373</v>
      </c>
      <c r="I359" s="476"/>
      <c r="J359" s="469"/>
      <c r="K359" s="476"/>
      <c r="L359" s="470"/>
      <c r="M359" s="469"/>
      <c r="N359" s="474"/>
      <c r="O359" s="469"/>
      <c r="P359" s="471"/>
    </row>
    <row r="360" spans="1:16" x14ac:dyDescent="0.2">
      <c r="A360" s="472"/>
      <c r="B360" s="467" t="s">
        <v>554</v>
      </c>
      <c r="C360" s="670" t="s">
        <v>555</v>
      </c>
      <c r="D360" s="670"/>
      <c r="E360" s="670"/>
      <c r="F360" s="670"/>
      <c r="G360" s="670"/>
      <c r="H360" s="468" t="s">
        <v>373</v>
      </c>
      <c r="I360" s="476"/>
      <c r="J360" s="469"/>
      <c r="K360" s="476"/>
      <c r="L360" s="470"/>
      <c r="M360" s="469"/>
      <c r="N360" s="474"/>
      <c r="O360" s="469"/>
      <c r="P360" s="471"/>
    </row>
    <row r="361" spans="1:16" x14ac:dyDescent="0.2">
      <c r="A361" s="478"/>
      <c r="B361" s="479"/>
      <c r="C361" s="671" t="s">
        <v>379</v>
      </c>
      <c r="D361" s="671"/>
      <c r="E361" s="671"/>
      <c r="F361" s="671"/>
      <c r="G361" s="671"/>
      <c r="H361" s="460"/>
      <c r="I361" s="461"/>
      <c r="J361" s="461"/>
      <c r="K361" s="461"/>
      <c r="L361" s="463"/>
      <c r="M361" s="461"/>
      <c r="N361" s="480"/>
      <c r="O361" s="461"/>
      <c r="P361" s="481"/>
    </row>
    <row r="362" spans="1:16" x14ac:dyDescent="0.2">
      <c r="A362" s="490"/>
      <c r="B362" s="491"/>
      <c r="C362" s="491"/>
      <c r="D362" s="491"/>
      <c r="E362" s="491"/>
      <c r="F362" s="492"/>
      <c r="G362" s="492"/>
      <c r="H362" s="492"/>
      <c r="I362" s="492"/>
      <c r="J362" s="493"/>
      <c r="K362" s="492"/>
      <c r="L362" s="492"/>
      <c r="M362" s="492"/>
      <c r="N362" s="493"/>
      <c r="O362" s="469"/>
      <c r="P362" s="493"/>
    </row>
    <row r="363" spans="1:16" x14ac:dyDescent="0.2">
      <c r="A363" s="494"/>
      <c r="B363" s="495"/>
      <c r="C363" s="671" t="s">
        <v>557</v>
      </c>
      <c r="D363" s="671"/>
      <c r="E363" s="671"/>
      <c r="F363" s="671"/>
      <c r="G363" s="671"/>
      <c r="H363" s="671"/>
      <c r="I363" s="671"/>
      <c r="J363" s="671"/>
      <c r="K363" s="671"/>
      <c r="L363" s="671"/>
      <c r="M363" s="671"/>
      <c r="N363" s="671"/>
      <c r="O363" s="671"/>
      <c r="P363" s="496"/>
    </row>
    <row r="364" spans="1:16" x14ac:dyDescent="0.2">
      <c r="A364" s="367"/>
      <c r="B364" s="503"/>
      <c r="C364" s="503"/>
      <c r="D364" s="503"/>
      <c r="E364" s="503"/>
      <c r="F364" s="503"/>
      <c r="G364" s="503"/>
      <c r="H364" s="503"/>
      <c r="I364" s="503"/>
      <c r="J364" s="503"/>
      <c r="K364" s="503"/>
      <c r="L364" s="503"/>
      <c r="M364" s="503"/>
      <c r="N364" s="503"/>
      <c r="O364" s="503"/>
      <c r="P364" s="504"/>
    </row>
    <row r="365" spans="1:16" x14ac:dyDescent="0.2">
      <c r="A365" s="494"/>
      <c r="B365" s="495"/>
      <c r="C365" s="671" t="s">
        <v>558</v>
      </c>
      <c r="D365" s="671"/>
      <c r="E365" s="671"/>
      <c r="F365" s="671"/>
      <c r="G365" s="671"/>
      <c r="H365" s="671"/>
      <c r="I365" s="671"/>
      <c r="J365" s="671"/>
      <c r="K365" s="671"/>
      <c r="L365" s="671"/>
      <c r="M365" s="671"/>
      <c r="N365" s="671"/>
      <c r="O365" s="671"/>
      <c r="P365" s="505"/>
    </row>
    <row r="366" spans="1:16" x14ac:dyDescent="0.2">
      <c r="A366" s="466"/>
      <c r="B366" s="467"/>
      <c r="C366" s="670" t="s">
        <v>559</v>
      </c>
      <c r="D366" s="670"/>
      <c r="E366" s="670"/>
      <c r="F366" s="670"/>
      <c r="G366" s="670"/>
      <c r="H366" s="670"/>
      <c r="I366" s="670"/>
      <c r="J366" s="670"/>
      <c r="K366" s="670"/>
      <c r="L366" s="670"/>
      <c r="M366" s="670"/>
      <c r="N366" s="670"/>
      <c r="O366" s="670"/>
      <c r="P366" s="506"/>
    </row>
    <row r="367" spans="1:16" x14ac:dyDescent="0.2">
      <c r="A367" s="466"/>
      <c r="B367" s="467"/>
      <c r="C367" s="670" t="s">
        <v>560</v>
      </c>
      <c r="D367" s="670"/>
      <c r="E367" s="670"/>
      <c r="F367" s="670"/>
      <c r="G367" s="670"/>
      <c r="H367" s="670"/>
      <c r="I367" s="670"/>
      <c r="J367" s="670"/>
      <c r="K367" s="670"/>
      <c r="L367" s="670"/>
      <c r="M367" s="670"/>
      <c r="N367" s="670"/>
      <c r="O367" s="670"/>
      <c r="P367" s="507"/>
    </row>
    <row r="368" spans="1:16" x14ac:dyDescent="0.2">
      <c r="A368" s="466"/>
      <c r="B368" s="467"/>
      <c r="C368" s="670" t="s">
        <v>561</v>
      </c>
      <c r="D368" s="670"/>
      <c r="E368" s="670"/>
      <c r="F368" s="670"/>
      <c r="G368" s="670"/>
      <c r="H368" s="670"/>
      <c r="I368" s="670"/>
      <c r="J368" s="670"/>
      <c r="K368" s="670"/>
      <c r="L368" s="670"/>
      <c r="M368" s="670"/>
      <c r="N368" s="670"/>
      <c r="O368" s="670"/>
      <c r="P368" s="506"/>
    </row>
    <row r="369" spans="1:16" x14ac:dyDescent="0.2">
      <c r="A369" s="466"/>
      <c r="B369" s="467"/>
      <c r="C369" s="670" t="s">
        <v>562</v>
      </c>
      <c r="D369" s="670"/>
      <c r="E369" s="670"/>
      <c r="F369" s="670"/>
      <c r="G369" s="670"/>
      <c r="H369" s="670"/>
      <c r="I369" s="670"/>
      <c r="J369" s="670"/>
      <c r="K369" s="670"/>
      <c r="L369" s="670"/>
      <c r="M369" s="670"/>
      <c r="N369" s="670"/>
      <c r="O369" s="670"/>
      <c r="P369" s="506"/>
    </row>
    <row r="370" spans="1:16" x14ac:dyDescent="0.2">
      <c r="A370" s="466"/>
      <c r="B370" s="467"/>
      <c r="C370" s="670" t="s">
        <v>563</v>
      </c>
      <c r="D370" s="670"/>
      <c r="E370" s="670"/>
      <c r="F370" s="670"/>
      <c r="G370" s="670"/>
      <c r="H370" s="670"/>
      <c r="I370" s="670"/>
      <c r="J370" s="670"/>
      <c r="K370" s="670"/>
      <c r="L370" s="670"/>
      <c r="M370" s="670"/>
      <c r="N370" s="670"/>
      <c r="O370" s="670"/>
      <c r="P370" s="506"/>
    </row>
    <row r="371" spans="1:16" x14ac:dyDescent="0.2">
      <c r="A371" s="466"/>
      <c r="B371" s="467"/>
      <c r="C371" s="670" t="s">
        <v>564</v>
      </c>
      <c r="D371" s="670"/>
      <c r="E371" s="670"/>
      <c r="F371" s="670"/>
      <c r="G371" s="670"/>
      <c r="H371" s="670"/>
      <c r="I371" s="670"/>
      <c r="J371" s="670"/>
      <c r="K371" s="670"/>
      <c r="L371" s="670"/>
      <c r="M371" s="670"/>
      <c r="N371" s="670"/>
      <c r="O371" s="670"/>
      <c r="P371" s="506"/>
    </row>
    <row r="372" spans="1:16" x14ac:dyDescent="0.2">
      <c r="A372" s="466"/>
      <c r="B372" s="467"/>
      <c r="C372" s="670" t="s">
        <v>565</v>
      </c>
      <c r="D372" s="670"/>
      <c r="E372" s="670"/>
      <c r="F372" s="670"/>
      <c r="G372" s="670"/>
      <c r="H372" s="670"/>
      <c r="I372" s="670"/>
      <c r="J372" s="670"/>
      <c r="K372" s="670"/>
      <c r="L372" s="670"/>
      <c r="M372" s="670"/>
      <c r="N372" s="670"/>
      <c r="O372" s="670"/>
      <c r="P372" s="506"/>
    </row>
    <row r="373" spans="1:16" x14ac:dyDescent="0.2">
      <c r="A373" s="466"/>
      <c r="B373" s="467"/>
      <c r="C373" s="670" t="s">
        <v>566</v>
      </c>
      <c r="D373" s="670"/>
      <c r="E373" s="670"/>
      <c r="F373" s="670"/>
      <c r="G373" s="670"/>
      <c r="H373" s="670"/>
      <c r="I373" s="670"/>
      <c r="J373" s="670"/>
      <c r="K373" s="670"/>
      <c r="L373" s="670"/>
      <c r="M373" s="670"/>
      <c r="N373" s="670"/>
      <c r="O373" s="670"/>
      <c r="P373" s="506"/>
    </row>
    <row r="374" spans="1:16" x14ac:dyDescent="0.2">
      <c r="A374" s="466"/>
      <c r="B374" s="467"/>
      <c r="C374" s="670" t="s">
        <v>567</v>
      </c>
      <c r="D374" s="670"/>
      <c r="E374" s="670"/>
      <c r="F374" s="670"/>
      <c r="G374" s="670"/>
      <c r="H374" s="670"/>
      <c r="I374" s="670"/>
      <c r="J374" s="670"/>
      <c r="K374" s="670"/>
      <c r="L374" s="670"/>
      <c r="M374" s="670"/>
      <c r="N374" s="670"/>
      <c r="O374" s="670"/>
      <c r="P374" s="506"/>
    </row>
    <row r="375" spans="1:16" x14ac:dyDescent="0.2">
      <c r="A375" s="466"/>
      <c r="B375" s="467"/>
      <c r="C375" s="670" t="s">
        <v>568</v>
      </c>
      <c r="D375" s="670"/>
      <c r="E375" s="670"/>
      <c r="F375" s="670"/>
      <c r="G375" s="670"/>
      <c r="H375" s="670"/>
      <c r="I375" s="670"/>
      <c r="J375" s="670"/>
      <c r="K375" s="670"/>
      <c r="L375" s="670"/>
      <c r="M375" s="670"/>
      <c r="N375" s="670"/>
      <c r="O375" s="670"/>
      <c r="P375" s="507"/>
    </row>
    <row r="376" spans="1:16" x14ac:dyDescent="0.2">
      <c r="A376" s="466"/>
      <c r="B376" s="467"/>
      <c r="C376" s="670" t="s">
        <v>569</v>
      </c>
      <c r="D376" s="670"/>
      <c r="E376" s="670"/>
      <c r="F376" s="670"/>
      <c r="G376" s="670"/>
      <c r="H376" s="670"/>
      <c r="I376" s="670"/>
      <c r="J376" s="670"/>
      <c r="K376" s="670"/>
      <c r="L376" s="670"/>
      <c r="M376" s="670"/>
      <c r="N376" s="670"/>
      <c r="O376" s="670"/>
      <c r="P376" s="506"/>
    </row>
    <row r="377" spans="1:16" x14ac:dyDescent="0.2">
      <c r="A377" s="466"/>
      <c r="B377" s="467"/>
      <c r="C377" s="670" t="s">
        <v>570</v>
      </c>
      <c r="D377" s="670"/>
      <c r="E377" s="670"/>
      <c r="F377" s="670"/>
      <c r="G377" s="670"/>
      <c r="H377" s="670"/>
      <c r="I377" s="670"/>
      <c r="J377" s="670"/>
      <c r="K377" s="670"/>
      <c r="L377" s="670"/>
      <c r="M377" s="670"/>
      <c r="N377" s="670"/>
      <c r="O377" s="670"/>
      <c r="P377" s="506"/>
    </row>
    <row r="378" spans="1:16" x14ac:dyDescent="0.2">
      <c r="A378" s="466"/>
      <c r="B378" s="467"/>
      <c r="C378" s="670" t="s">
        <v>571</v>
      </c>
      <c r="D378" s="670"/>
      <c r="E378" s="670"/>
      <c r="F378" s="670"/>
      <c r="G378" s="670"/>
      <c r="H378" s="670"/>
      <c r="I378" s="670"/>
      <c r="J378" s="670"/>
      <c r="K378" s="670"/>
      <c r="L378" s="670"/>
      <c r="M378" s="670"/>
      <c r="N378" s="670"/>
      <c r="O378" s="670"/>
      <c r="P378" s="506"/>
    </row>
    <row r="379" spans="1:16" x14ac:dyDescent="0.2">
      <c r="A379" s="466"/>
      <c r="B379" s="467"/>
      <c r="C379" s="670" t="s">
        <v>572</v>
      </c>
      <c r="D379" s="670"/>
      <c r="E379" s="670"/>
      <c r="F379" s="670"/>
      <c r="G379" s="670"/>
      <c r="H379" s="670"/>
      <c r="I379" s="670"/>
      <c r="J379" s="670"/>
      <c r="K379" s="670"/>
      <c r="L379" s="670"/>
      <c r="M379" s="670"/>
      <c r="N379" s="670"/>
      <c r="O379" s="670"/>
      <c r="P379" s="506"/>
    </row>
    <row r="380" spans="1:16" x14ac:dyDescent="0.2">
      <c r="A380" s="466"/>
      <c r="B380" s="467"/>
      <c r="C380" s="670" t="s">
        <v>573</v>
      </c>
      <c r="D380" s="670"/>
      <c r="E380" s="670"/>
      <c r="F380" s="670"/>
      <c r="G380" s="670"/>
      <c r="H380" s="670"/>
      <c r="I380" s="670"/>
      <c r="J380" s="670"/>
      <c r="K380" s="670"/>
      <c r="L380" s="670"/>
      <c r="M380" s="670"/>
      <c r="N380" s="670"/>
      <c r="O380" s="670"/>
      <c r="P380" s="506"/>
    </row>
    <row r="381" spans="1:16" x14ac:dyDescent="0.2">
      <c r="A381" s="466"/>
      <c r="B381" s="467"/>
      <c r="C381" s="670" t="s">
        <v>574</v>
      </c>
      <c r="D381" s="670"/>
      <c r="E381" s="670"/>
      <c r="F381" s="670"/>
      <c r="G381" s="670"/>
      <c r="H381" s="670"/>
      <c r="I381" s="670"/>
      <c r="J381" s="670"/>
      <c r="K381" s="670"/>
      <c r="L381" s="670"/>
      <c r="M381" s="670"/>
      <c r="N381" s="670"/>
      <c r="O381" s="670"/>
      <c r="P381" s="506"/>
    </row>
    <row r="382" spans="1:16" x14ac:dyDescent="0.2">
      <c r="A382" s="466"/>
      <c r="B382" s="467"/>
      <c r="C382" s="670" t="s">
        <v>575</v>
      </c>
      <c r="D382" s="670"/>
      <c r="E382" s="670"/>
      <c r="F382" s="670"/>
      <c r="G382" s="670"/>
      <c r="H382" s="670"/>
      <c r="I382" s="670"/>
      <c r="J382" s="670"/>
      <c r="K382" s="670"/>
      <c r="L382" s="670"/>
      <c r="M382" s="670"/>
      <c r="N382" s="670"/>
      <c r="O382" s="670"/>
      <c r="P382" s="506"/>
    </row>
    <row r="383" spans="1:16" x14ac:dyDescent="0.2">
      <c r="A383" s="466"/>
      <c r="B383" s="467"/>
      <c r="C383" s="670" t="s">
        <v>576</v>
      </c>
      <c r="D383" s="670"/>
      <c r="E383" s="670"/>
      <c r="F383" s="670"/>
      <c r="G383" s="670"/>
      <c r="H383" s="670"/>
      <c r="I383" s="670"/>
      <c r="J383" s="670"/>
      <c r="K383" s="670"/>
      <c r="L383" s="670"/>
      <c r="M383" s="670"/>
      <c r="N383" s="670"/>
      <c r="O383" s="670"/>
      <c r="P383" s="506"/>
    </row>
    <row r="384" spans="1:16" x14ac:dyDescent="0.2">
      <c r="A384" s="466"/>
      <c r="B384" s="467"/>
      <c r="C384" s="670" t="s">
        <v>560</v>
      </c>
      <c r="D384" s="670"/>
      <c r="E384" s="670"/>
      <c r="F384" s="670"/>
      <c r="G384" s="670"/>
      <c r="H384" s="670"/>
      <c r="I384" s="670"/>
      <c r="J384" s="670"/>
      <c r="K384" s="670"/>
      <c r="L384" s="670"/>
      <c r="M384" s="670"/>
      <c r="N384" s="670"/>
      <c r="O384" s="670"/>
      <c r="P384" s="507"/>
    </row>
    <row r="385" spans="1:16" x14ac:dyDescent="0.2">
      <c r="A385" s="466"/>
      <c r="B385" s="467"/>
      <c r="C385" s="670" t="s">
        <v>577</v>
      </c>
      <c r="D385" s="670"/>
      <c r="E385" s="670"/>
      <c r="F385" s="670"/>
      <c r="G385" s="670"/>
      <c r="H385" s="670"/>
      <c r="I385" s="670"/>
      <c r="J385" s="670"/>
      <c r="K385" s="670"/>
      <c r="L385" s="670"/>
      <c r="M385" s="670"/>
      <c r="N385" s="670"/>
      <c r="O385" s="670"/>
      <c r="P385" s="506"/>
    </row>
    <row r="386" spans="1:16" x14ac:dyDescent="0.2">
      <c r="A386" s="466"/>
      <c r="B386" s="467"/>
      <c r="C386" s="670" t="s">
        <v>578</v>
      </c>
      <c r="D386" s="670"/>
      <c r="E386" s="670"/>
      <c r="F386" s="670"/>
      <c r="G386" s="670"/>
      <c r="H386" s="670"/>
      <c r="I386" s="670"/>
      <c r="J386" s="670"/>
      <c r="K386" s="670"/>
      <c r="L386" s="670"/>
      <c r="M386" s="670"/>
      <c r="N386" s="670"/>
      <c r="O386" s="670"/>
      <c r="P386" s="506"/>
    </row>
    <row r="387" spans="1:16" x14ac:dyDescent="0.2">
      <c r="A387" s="466"/>
      <c r="B387" s="467"/>
      <c r="C387" s="670" t="s">
        <v>579</v>
      </c>
      <c r="D387" s="670"/>
      <c r="E387" s="670"/>
      <c r="F387" s="670"/>
      <c r="G387" s="670"/>
      <c r="H387" s="670"/>
      <c r="I387" s="670"/>
      <c r="J387" s="670"/>
      <c r="K387" s="670"/>
      <c r="L387" s="670"/>
      <c r="M387" s="670"/>
      <c r="N387" s="670"/>
      <c r="O387" s="670"/>
      <c r="P387" s="506"/>
    </row>
    <row r="388" spans="1:16" x14ac:dyDescent="0.2">
      <c r="A388" s="466"/>
      <c r="B388" s="467"/>
      <c r="C388" s="670" t="s">
        <v>580</v>
      </c>
      <c r="D388" s="670"/>
      <c r="E388" s="670"/>
      <c r="F388" s="670"/>
      <c r="G388" s="670"/>
      <c r="H388" s="670"/>
      <c r="I388" s="670"/>
      <c r="J388" s="670"/>
      <c r="K388" s="670"/>
      <c r="L388" s="670"/>
      <c r="M388" s="670"/>
      <c r="N388" s="670"/>
      <c r="O388" s="670"/>
      <c r="P388" s="506"/>
    </row>
    <row r="389" spans="1:16" x14ac:dyDescent="0.2">
      <c r="A389" s="466"/>
      <c r="B389" s="467"/>
      <c r="C389" s="670" t="s">
        <v>581</v>
      </c>
      <c r="D389" s="670"/>
      <c r="E389" s="670"/>
      <c r="F389" s="670"/>
      <c r="G389" s="670"/>
      <c r="H389" s="670"/>
      <c r="I389" s="670"/>
      <c r="J389" s="670"/>
      <c r="K389" s="670"/>
      <c r="L389" s="670"/>
      <c r="M389" s="670"/>
      <c r="N389" s="670"/>
      <c r="O389" s="670"/>
      <c r="P389" s="506"/>
    </row>
    <row r="390" spans="1:16" x14ac:dyDescent="0.2">
      <c r="A390" s="466"/>
      <c r="B390" s="467"/>
      <c r="C390" s="670" t="s">
        <v>582</v>
      </c>
      <c r="D390" s="670"/>
      <c r="E390" s="670"/>
      <c r="F390" s="670"/>
      <c r="G390" s="670"/>
      <c r="H390" s="670"/>
      <c r="I390" s="670"/>
      <c r="J390" s="670"/>
      <c r="K390" s="670"/>
      <c r="L390" s="670"/>
      <c r="M390" s="670"/>
      <c r="N390" s="670"/>
      <c r="O390" s="670"/>
      <c r="P390" s="506"/>
    </row>
    <row r="391" spans="1:16" x14ac:dyDescent="0.2">
      <c r="A391" s="466"/>
      <c r="B391" s="467"/>
      <c r="C391" s="670" t="s">
        <v>583</v>
      </c>
      <c r="D391" s="670"/>
      <c r="E391" s="670"/>
      <c r="F391" s="670"/>
      <c r="G391" s="670"/>
      <c r="H391" s="670"/>
      <c r="I391" s="670"/>
      <c r="J391" s="670"/>
      <c r="K391" s="670"/>
      <c r="L391" s="670"/>
      <c r="M391" s="670"/>
      <c r="N391" s="670"/>
      <c r="O391" s="670"/>
      <c r="P391" s="506"/>
    </row>
    <row r="392" spans="1:16" x14ac:dyDescent="0.2">
      <c r="A392" s="466"/>
      <c r="B392" s="467"/>
      <c r="C392" s="670" t="s">
        <v>584</v>
      </c>
      <c r="D392" s="670"/>
      <c r="E392" s="670"/>
      <c r="F392" s="670"/>
      <c r="G392" s="670"/>
      <c r="H392" s="670"/>
      <c r="I392" s="670"/>
      <c r="J392" s="670"/>
      <c r="K392" s="670"/>
      <c r="L392" s="670"/>
      <c r="M392" s="670"/>
      <c r="N392" s="670"/>
      <c r="O392" s="670"/>
      <c r="P392" s="506"/>
    </row>
    <row r="393" spans="1:16" x14ac:dyDescent="0.2">
      <c r="A393" s="466"/>
      <c r="B393" s="467"/>
      <c r="C393" s="670" t="s">
        <v>568</v>
      </c>
      <c r="D393" s="670"/>
      <c r="E393" s="670"/>
      <c r="F393" s="670"/>
      <c r="G393" s="670"/>
      <c r="H393" s="670"/>
      <c r="I393" s="670"/>
      <c r="J393" s="670"/>
      <c r="K393" s="670"/>
      <c r="L393" s="670"/>
      <c r="M393" s="670"/>
      <c r="N393" s="670"/>
      <c r="O393" s="670"/>
      <c r="P393" s="507"/>
    </row>
    <row r="394" spans="1:16" x14ac:dyDescent="0.2">
      <c r="A394" s="466"/>
      <c r="B394" s="467"/>
      <c r="C394" s="670" t="s">
        <v>569</v>
      </c>
      <c r="D394" s="670"/>
      <c r="E394" s="670"/>
      <c r="F394" s="670"/>
      <c r="G394" s="670"/>
      <c r="H394" s="670"/>
      <c r="I394" s="670"/>
      <c r="J394" s="670"/>
      <c r="K394" s="670"/>
      <c r="L394" s="670"/>
      <c r="M394" s="670"/>
      <c r="N394" s="670"/>
      <c r="O394" s="670"/>
      <c r="P394" s="506"/>
    </row>
    <row r="395" spans="1:16" x14ac:dyDescent="0.2">
      <c r="A395" s="466"/>
      <c r="B395" s="467"/>
      <c r="C395" s="670" t="s">
        <v>573</v>
      </c>
      <c r="D395" s="670"/>
      <c r="E395" s="670"/>
      <c r="F395" s="670"/>
      <c r="G395" s="670"/>
      <c r="H395" s="670"/>
      <c r="I395" s="670"/>
      <c r="J395" s="670"/>
      <c r="K395" s="670"/>
      <c r="L395" s="670"/>
      <c r="M395" s="670"/>
      <c r="N395" s="670"/>
      <c r="O395" s="670"/>
      <c r="P395" s="506"/>
    </row>
    <row r="396" spans="1:16" x14ac:dyDescent="0.2">
      <c r="A396" s="466"/>
      <c r="B396" s="467"/>
      <c r="C396" s="670" t="s">
        <v>574</v>
      </c>
      <c r="D396" s="670"/>
      <c r="E396" s="670"/>
      <c r="F396" s="670"/>
      <c r="G396" s="670"/>
      <c r="H396" s="670"/>
      <c r="I396" s="670"/>
      <c r="J396" s="670"/>
      <c r="K396" s="670"/>
      <c r="L396" s="670"/>
      <c r="M396" s="670"/>
      <c r="N396" s="670"/>
      <c r="O396" s="670"/>
      <c r="P396" s="506"/>
    </row>
    <row r="397" spans="1:16" x14ac:dyDescent="0.2">
      <c r="A397" s="466"/>
      <c r="B397" s="508"/>
      <c r="C397" s="704" t="s">
        <v>585</v>
      </c>
      <c r="D397" s="704"/>
      <c r="E397" s="704"/>
      <c r="F397" s="704"/>
      <c r="G397" s="704"/>
      <c r="H397" s="704"/>
      <c r="I397" s="704"/>
      <c r="J397" s="704"/>
      <c r="K397" s="704"/>
      <c r="L397" s="704"/>
      <c r="M397" s="704"/>
      <c r="N397" s="704"/>
      <c r="O397" s="704"/>
      <c r="P397" s="509"/>
    </row>
    <row r="398" spans="1:16" x14ac:dyDescent="0.2">
      <c r="A398" s="466"/>
      <c r="B398" s="467"/>
      <c r="C398" s="670" t="s">
        <v>586</v>
      </c>
      <c r="D398" s="670"/>
      <c r="E398" s="670"/>
      <c r="F398" s="670"/>
      <c r="G398" s="670"/>
      <c r="H398" s="670"/>
      <c r="I398" s="670"/>
      <c r="J398" s="670"/>
      <c r="K398" s="670"/>
      <c r="L398" s="670"/>
      <c r="M398" s="670"/>
      <c r="N398" s="670"/>
      <c r="O398" s="670"/>
      <c r="P398" s="506"/>
    </row>
    <row r="399" spans="1:16" x14ac:dyDescent="0.2">
      <c r="A399" s="466"/>
      <c r="B399" s="467"/>
      <c r="C399" s="670" t="s">
        <v>587</v>
      </c>
      <c r="D399" s="670"/>
      <c r="E399" s="670"/>
      <c r="F399" s="670"/>
      <c r="G399" s="670"/>
      <c r="H399" s="670"/>
      <c r="I399" s="670"/>
      <c r="J399" s="670"/>
      <c r="K399" s="670"/>
      <c r="L399" s="670"/>
      <c r="M399" s="670"/>
      <c r="N399" s="670"/>
      <c r="O399" s="670"/>
      <c r="P399" s="506"/>
    </row>
    <row r="400" spans="1:16" x14ac:dyDescent="0.2">
      <c r="A400" s="466"/>
      <c r="B400" s="467"/>
      <c r="C400" s="670" t="s">
        <v>588</v>
      </c>
      <c r="D400" s="670"/>
      <c r="E400" s="670"/>
      <c r="F400" s="670"/>
      <c r="G400" s="670"/>
      <c r="H400" s="670"/>
      <c r="I400" s="670"/>
      <c r="J400" s="670"/>
      <c r="K400" s="670"/>
      <c r="L400" s="670"/>
      <c r="M400" s="670"/>
      <c r="N400" s="670"/>
      <c r="O400" s="670"/>
      <c r="P400" s="506"/>
    </row>
    <row r="401" spans="1:16" x14ac:dyDescent="0.2">
      <c r="A401" s="466"/>
      <c r="B401" s="467"/>
      <c r="C401" s="670" t="s">
        <v>589</v>
      </c>
      <c r="D401" s="670"/>
      <c r="E401" s="670"/>
      <c r="F401" s="670"/>
      <c r="G401" s="670"/>
      <c r="H401" s="670"/>
      <c r="I401" s="670"/>
      <c r="J401" s="670"/>
      <c r="K401" s="670"/>
      <c r="L401" s="670"/>
      <c r="M401" s="670"/>
      <c r="N401" s="670"/>
      <c r="O401" s="670"/>
      <c r="P401" s="506"/>
    </row>
    <row r="402" spans="1:16" x14ac:dyDescent="0.2">
      <c r="A402" s="466"/>
      <c r="B402" s="508"/>
      <c r="C402" s="704" t="s">
        <v>590</v>
      </c>
      <c r="D402" s="704"/>
      <c r="E402" s="704"/>
      <c r="F402" s="704"/>
      <c r="G402" s="704"/>
      <c r="H402" s="704"/>
      <c r="I402" s="704"/>
      <c r="J402" s="704"/>
      <c r="K402" s="704"/>
      <c r="L402" s="704"/>
      <c r="M402" s="704"/>
      <c r="N402" s="704"/>
      <c r="O402" s="704"/>
      <c r="P402" s="509"/>
    </row>
    <row r="403" spans="1:16" x14ac:dyDescent="0.2">
      <c r="A403" s="466"/>
      <c r="B403" s="467"/>
      <c r="C403" s="670" t="s">
        <v>591</v>
      </c>
      <c r="D403" s="670"/>
      <c r="E403" s="670"/>
      <c r="F403" s="670"/>
      <c r="G403" s="670"/>
      <c r="H403" s="670"/>
      <c r="I403" s="670"/>
      <c r="J403" s="670"/>
      <c r="K403" s="670"/>
      <c r="L403" s="670"/>
      <c r="M403" s="670"/>
      <c r="N403" s="670"/>
      <c r="O403" s="670"/>
      <c r="P403" s="507"/>
    </row>
    <row r="404" spans="1:16" x14ac:dyDescent="0.2">
      <c r="A404" s="466"/>
      <c r="B404" s="467"/>
      <c r="C404" s="670" t="s">
        <v>592</v>
      </c>
      <c r="D404" s="670"/>
      <c r="E404" s="670"/>
      <c r="F404" s="670"/>
      <c r="G404" s="670"/>
      <c r="H404" s="670"/>
      <c r="I404" s="670"/>
      <c r="J404" s="670"/>
      <c r="K404" s="670"/>
      <c r="L404" s="670"/>
      <c r="M404" s="670"/>
      <c r="N404" s="670"/>
      <c r="O404" s="670"/>
      <c r="P404" s="506"/>
    </row>
    <row r="405" spans="1:16" x14ac:dyDescent="0.2">
      <c r="A405" s="466"/>
      <c r="B405" s="467"/>
      <c r="C405" s="670" t="s">
        <v>593</v>
      </c>
      <c r="D405" s="670"/>
      <c r="E405" s="670"/>
      <c r="F405" s="670"/>
      <c r="G405" s="670"/>
      <c r="H405" s="670"/>
      <c r="I405" s="670"/>
      <c r="J405" s="670"/>
      <c r="K405" s="670"/>
      <c r="L405" s="670"/>
      <c r="M405" s="670"/>
      <c r="N405" s="670"/>
      <c r="O405" s="670"/>
      <c r="P405" s="507"/>
    </row>
    <row r="406" spans="1:16" x14ac:dyDescent="0.2">
      <c r="A406" s="466"/>
      <c r="B406" s="467"/>
      <c r="C406" s="670" t="s">
        <v>594</v>
      </c>
      <c r="D406" s="670"/>
      <c r="E406" s="670"/>
      <c r="F406" s="670"/>
      <c r="G406" s="670"/>
      <c r="H406" s="670"/>
      <c r="I406" s="670"/>
      <c r="J406" s="670"/>
      <c r="K406" s="670"/>
      <c r="L406" s="670"/>
      <c r="M406" s="670"/>
      <c r="N406" s="670"/>
      <c r="O406" s="670"/>
      <c r="P406" s="507"/>
    </row>
    <row r="407" spans="1:16" x14ac:dyDescent="0.2">
      <c r="A407" s="466"/>
      <c r="B407" s="467"/>
      <c r="C407" s="670" t="s">
        <v>595</v>
      </c>
      <c r="D407" s="670"/>
      <c r="E407" s="670"/>
      <c r="F407" s="670"/>
      <c r="G407" s="670"/>
      <c r="H407" s="670"/>
      <c r="I407" s="670"/>
      <c r="J407" s="670"/>
      <c r="K407" s="670"/>
      <c r="L407" s="670"/>
      <c r="M407" s="670"/>
      <c r="N407" s="670"/>
      <c r="O407" s="670"/>
      <c r="P407" s="506"/>
    </row>
    <row r="408" spans="1:16" x14ac:dyDescent="0.2">
      <c r="A408" s="466"/>
      <c r="B408" s="467"/>
      <c r="C408" s="670" t="s">
        <v>568</v>
      </c>
      <c r="D408" s="670"/>
      <c r="E408" s="670"/>
      <c r="F408" s="670"/>
      <c r="G408" s="670"/>
      <c r="H408" s="670"/>
      <c r="I408" s="670"/>
      <c r="J408" s="670"/>
      <c r="K408" s="670"/>
      <c r="L408" s="670"/>
      <c r="M408" s="670"/>
      <c r="N408" s="670"/>
      <c r="O408" s="670"/>
      <c r="P408" s="507"/>
    </row>
    <row r="409" spans="1:16" ht="22.5" x14ac:dyDescent="0.2">
      <c r="A409" s="466"/>
      <c r="B409" s="467" t="s">
        <v>596</v>
      </c>
      <c r="C409" s="670" t="s">
        <v>597</v>
      </c>
      <c r="D409" s="670"/>
      <c r="E409" s="670"/>
      <c r="F409" s="670"/>
      <c r="G409" s="670"/>
      <c r="H409" s="670"/>
      <c r="I409" s="670"/>
      <c r="J409" s="670"/>
      <c r="K409" s="670"/>
      <c r="L409" s="670"/>
      <c r="M409" s="670"/>
      <c r="N409" s="670"/>
      <c r="O409" s="670"/>
      <c r="P409" s="506"/>
    </row>
    <row r="410" spans="1:16" x14ac:dyDescent="0.2">
      <c r="A410" s="466"/>
      <c r="B410" s="467"/>
      <c r="C410" s="670" t="s">
        <v>598</v>
      </c>
      <c r="D410" s="670"/>
      <c r="E410" s="670"/>
      <c r="F410" s="670"/>
      <c r="G410" s="670"/>
      <c r="H410" s="670"/>
      <c r="I410" s="670"/>
      <c r="J410" s="670"/>
      <c r="K410" s="670"/>
      <c r="L410" s="670"/>
      <c r="M410" s="670"/>
      <c r="N410" s="670"/>
      <c r="O410" s="670"/>
      <c r="P410" s="506"/>
    </row>
    <row r="411" spans="1:16" x14ac:dyDescent="0.2">
      <c r="A411" s="466"/>
      <c r="B411" s="467"/>
      <c r="C411" s="670" t="s">
        <v>568</v>
      </c>
      <c r="D411" s="670"/>
      <c r="E411" s="670"/>
      <c r="F411" s="670"/>
      <c r="G411" s="670"/>
      <c r="H411" s="670"/>
      <c r="I411" s="670"/>
      <c r="J411" s="670"/>
      <c r="K411" s="670"/>
      <c r="L411" s="670"/>
      <c r="M411" s="670"/>
      <c r="N411" s="670"/>
      <c r="O411" s="670"/>
      <c r="P411" s="507"/>
    </row>
    <row r="412" spans="1:16" ht="22.5" x14ac:dyDescent="0.2">
      <c r="A412" s="466"/>
      <c r="B412" s="467" t="s">
        <v>599</v>
      </c>
      <c r="C412" s="670" t="s">
        <v>597</v>
      </c>
      <c r="D412" s="670"/>
      <c r="E412" s="670"/>
      <c r="F412" s="670"/>
      <c r="G412" s="670"/>
      <c r="H412" s="670"/>
      <c r="I412" s="670"/>
      <c r="J412" s="670"/>
      <c r="K412" s="670"/>
      <c r="L412" s="670"/>
      <c r="M412" s="670"/>
      <c r="N412" s="670"/>
      <c r="O412" s="670"/>
      <c r="P412" s="506"/>
    </row>
    <row r="413" spans="1:16" x14ac:dyDescent="0.2">
      <c r="A413" s="367"/>
      <c r="B413" s="493"/>
      <c r="C413" s="491"/>
      <c r="D413" s="491"/>
      <c r="E413" s="491"/>
      <c r="F413" s="491"/>
      <c r="G413" s="491"/>
      <c r="H413" s="491"/>
      <c r="I413" s="491"/>
      <c r="J413" s="491"/>
      <c r="K413" s="491"/>
      <c r="L413" s="491"/>
      <c r="M413" s="491"/>
      <c r="N413" s="510"/>
      <c r="O413" s="511"/>
      <c r="P413" s="512"/>
    </row>
    <row r="414" spans="1:16" x14ac:dyDescent="0.2">
      <c r="A414" s="513"/>
      <c r="B414" s="513"/>
      <c r="C414" s="513"/>
      <c r="D414" s="513"/>
      <c r="E414" s="513"/>
      <c r="F414" s="513"/>
      <c r="G414" s="513"/>
      <c r="H414" s="513"/>
      <c r="I414" s="513"/>
      <c r="J414" s="513"/>
      <c r="K414" s="513"/>
      <c r="L414" s="513"/>
      <c r="M414" s="513"/>
      <c r="N414" s="513"/>
      <c r="O414" s="513"/>
      <c r="P414" s="513"/>
    </row>
    <row r="415" spans="1:16" x14ac:dyDescent="0.2">
      <c r="A415" s="369"/>
      <c r="B415" s="514" t="s">
        <v>257</v>
      </c>
      <c r="C415" s="707"/>
      <c r="D415" s="707"/>
      <c r="E415" s="707"/>
      <c r="F415" s="707"/>
      <c r="G415" s="707"/>
      <c r="H415" s="707"/>
      <c r="I415" s="705"/>
      <c r="J415" s="705"/>
      <c r="K415" s="705"/>
      <c r="L415" s="705"/>
      <c r="M415" s="705"/>
      <c r="N415" s="705"/>
    </row>
    <row r="416" spans="1:16" x14ac:dyDescent="0.2">
      <c r="A416" s="371"/>
      <c r="B416" s="514"/>
      <c r="C416" s="706" t="s">
        <v>258</v>
      </c>
      <c r="D416" s="706"/>
      <c r="E416" s="706"/>
      <c r="F416" s="706"/>
      <c r="G416" s="706"/>
      <c r="H416" s="706"/>
      <c r="I416" s="706"/>
      <c r="J416" s="706"/>
      <c r="K416" s="706"/>
      <c r="L416" s="706"/>
      <c r="M416" s="706"/>
      <c r="N416" s="706"/>
      <c r="O416" s="515"/>
      <c r="P416" s="515"/>
    </row>
    <row r="417" spans="1:16" x14ac:dyDescent="0.2">
      <c r="A417" s="369"/>
      <c r="B417" s="514" t="s">
        <v>259</v>
      </c>
      <c r="C417" s="707"/>
      <c r="D417" s="707"/>
      <c r="E417" s="707"/>
      <c r="F417" s="707"/>
      <c r="G417" s="707"/>
      <c r="H417" s="707"/>
      <c r="I417" s="705"/>
      <c r="J417" s="705"/>
      <c r="K417" s="705"/>
      <c r="L417" s="705"/>
      <c r="M417" s="705"/>
      <c r="N417" s="705"/>
    </row>
    <row r="418" spans="1:16" x14ac:dyDescent="0.2">
      <c r="A418" s="371"/>
      <c r="B418" s="515"/>
      <c r="C418" s="706" t="s">
        <v>258</v>
      </c>
      <c r="D418" s="706"/>
      <c r="E418" s="706"/>
      <c r="F418" s="706"/>
      <c r="G418" s="706"/>
      <c r="H418" s="706"/>
      <c r="I418" s="706"/>
      <c r="J418" s="706"/>
      <c r="K418" s="706"/>
      <c r="L418" s="706"/>
      <c r="M418" s="706"/>
      <c r="N418" s="706"/>
      <c r="O418" s="515"/>
      <c r="P418" s="515"/>
    </row>
    <row r="419" spans="1:16" x14ac:dyDescent="0.2">
      <c r="A419" s="367"/>
      <c r="B419" s="367"/>
      <c r="C419" s="367"/>
      <c r="D419" s="367"/>
      <c r="E419" s="367"/>
      <c r="F419" s="367"/>
      <c r="G419" s="367"/>
      <c r="H419" s="367"/>
      <c r="I419" s="367"/>
      <c r="J419" s="367"/>
      <c r="K419" s="367"/>
      <c r="L419" s="367"/>
      <c r="M419" s="367"/>
      <c r="N419" s="367"/>
      <c r="O419" s="367"/>
      <c r="P419" s="367"/>
    </row>
    <row r="420" spans="1:16" ht="12.75" customHeight="1" x14ac:dyDescent="0.2">
      <c r="A420" s="708" t="s">
        <v>260</v>
      </c>
      <c r="B420" s="709"/>
      <c r="C420" s="709"/>
      <c r="D420" s="709"/>
      <c r="E420" s="709"/>
      <c r="F420" s="709"/>
      <c r="G420" s="709"/>
      <c r="H420" s="709"/>
      <c r="I420" s="709"/>
      <c r="J420" s="709"/>
      <c r="K420" s="709"/>
      <c r="L420" s="709"/>
      <c r="M420" s="709"/>
      <c r="N420" s="709"/>
      <c r="O420" s="709"/>
      <c r="P420" s="709"/>
    </row>
    <row r="421" spans="1:16" ht="12.75" customHeight="1" x14ac:dyDescent="0.2">
      <c r="A421" s="670" t="s">
        <v>261</v>
      </c>
      <c r="B421" s="670"/>
      <c r="C421" s="670"/>
      <c r="D421" s="670"/>
      <c r="E421" s="670"/>
      <c r="F421" s="670"/>
      <c r="G421" s="670"/>
      <c r="H421" s="670"/>
      <c r="I421" s="670"/>
      <c r="J421" s="670"/>
      <c r="K421" s="670"/>
      <c r="L421" s="670"/>
      <c r="M421" s="670"/>
      <c r="N421" s="670"/>
      <c r="O421" s="670"/>
      <c r="P421" s="670"/>
    </row>
    <row r="422" spans="1:16" ht="12.75" customHeight="1" x14ac:dyDescent="0.2">
      <c r="A422" s="670" t="s">
        <v>262</v>
      </c>
      <c r="B422" s="670"/>
      <c r="C422" s="670"/>
      <c r="D422" s="670"/>
      <c r="E422" s="670"/>
      <c r="F422" s="670"/>
      <c r="G422" s="670"/>
      <c r="H422" s="670"/>
      <c r="I422" s="670"/>
      <c r="J422" s="670"/>
      <c r="K422" s="670"/>
      <c r="L422" s="670"/>
      <c r="M422" s="670"/>
      <c r="N422" s="670"/>
      <c r="O422" s="670"/>
      <c r="P422" s="670"/>
    </row>
    <row r="423" spans="1:16" x14ac:dyDescent="0.2">
      <c r="A423" s="367"/>
      <c r="B423" s="367"/>
      <c r="C423" s="367"/>
      <c r="D423" s="367"/>
      <c r="E423" s="367"/>
      <c r="F423" s="367"/>
      <c r="G423" s="367"/>
      <c r="H423" s="367"/>
      <c r="I423" s="367"/>
      <c r="J423" s="367"/>
      <c r="K423" s="367"/>
      <c r="L423" s="367"/>
      <c r="M423" s="367"/>
      <c r="N423" s="367"/>
      <c r="O423" s="367"/>
      <c r="P423" s="367"/>
    </row>
    <row r="424" spans="1:16" x14ac:dyDescent="0.2">
      <c r="A424" s="446"/>
      <c r="B424" s="446"/>
      <c r="C424" s="446"/>
      <c r="D424" s="446"/>
      <c r="E424" s="446"/>
      <c r="F424" s="446"/>
      <c r="G424" s="446"/>
      <c r="H424" s="446"/>
      <c r="I424" s="446"/>
      <c r="J424" s="446"/>
      <c r="K424" s="446"/>
      <c r="L424" s="446"/>
      <c r="M424" s="446"/>
      <c r="N424" s="446"/>
      <c r="O424" s="446"/>
      <c r="P424" s="446"/>
    </row>
  </sheetData>
  <mergeCells count="409">
    <mergeCell ref="A420:P420"/>
    <mergeCell ref="A421:P421"/>
    <mergeCell ref="A422:P422"/>
    <mergeCell ref="C350:O350"/>
    <mergeCell ref="A351:P351"/>
    <mergeCell ref="C356:G356"/>
    <mergeCell ref="C359:G359"/>
    <mergeCell ref="C360:G360"/>
    <mergeCell ref="C363:O363"/>
    <mergeCell ref="C365:O365"/>
    <mergeCell ref="C366:O366"/>
    <mergeCell ref="C367:O367"/>
    <mergeCell ref="C415:H415"/>
    <mergeCell ref="C406:O406"/>
    <mergeCell ref="C407:O407"/>
    <mergeCell ref="C408:O408"/>
    <mergeCell ref="C409:O409"/>
    <mergeCell ref="C410:O410"/>
    <mergeCell ref="C168:G168"/>
    <mergeCell ref="C171:G171"/>
    <mergeCell ref="C175:G175"/>
    <mergeCell ref="C347:G347"/>
    <mergeCell ref="I415:N415"/>
    <mergeCell ref="C416:N416"/>
    <mergeCell ref="C417:H417"/>
    <mergeCell ref="I417:N417"/>
    <mergeCell ref="C418:N418"/>
    <mergeCell ref="C185:P185"/>
    <mergeCell ref="C193:G193"/>
    <mergeCell ref="C196:G196"/>
    <mergeCell ref="C186:G186"/>
    <mergeCell ref="C181:G181"/>
    <mergeCell ref="C180:G180"/>
    <mergeCell ref="C176:G176"/>
    <mergeCell ref="C172:G172"/>
    <mergeCell ref="C177:G177"/>
    <mergeCell ref="C192:G192"/>
    <mergeCell ref="C183:G183"/>
    <mergeCell ref="C184:G184"/>
    <mergeCell ref="C79:G79"/>
    <mergeCell ref="C80:G80"/>
    <mergeCell ref="C84:P84"/>
    <mergeCell ref="C90:G90"/>
    <mergeCell ref="C94:P94"/>
    <mergeCell ref="C97:P97"/>
    <mergeCell ref="C100:G100"/>
    <mergeCell ref="C103:G103"/>
    <mergeCell ref="C104:G104"/>
    <mergeCell ref="C81:G81"/>
    <mergeCell ref="C93:G93"/>
    <mergeCell ref="C86:G86"/>
    <mergeCell ref="C87:G87"/>
    <mergeCell ref="C89:G89"/>
    <mergeCell ref="C85:G85"/>
    <mergeCell ref="C91:G91"/>
    <mergeCell ref="C92:G92"/>
    <mergeCell ref="C61:P61"/>
    <mergeCell ref="C62:G62"/>
    <mergeCell ref="C65:G65"/>
    <mergeCell ref="C66:G66"/>
    <mergeCell ref="C71:O71"/>
    <mergeCell ref="A72:P72"/>
    <mergeCell ref="C74:P74"/>
    <mergeCell ref="C75:G75"/>
    <mergeCell ref="C76:G76"/>
    <mergeCell ref="C64:G64"/>
    <mergeCell ref="C63:G63"/>
    <mergeCell ref="C412:O412"/>
    <mergeCell ref="C394:O394"/>
    <mergeCell ref="C395:O395"/>
    <mergeCell ref="C396:O396"/>
    <mergeCell ref="C397:O397"/>
    <mergeCell ref="C398:O398"/>
    <mergeCell ref="C399:O399"/>
    <mergeCell ref="C400:O400"/>
    <mergeCell ref="C401:O401"/>
    <mergeCell ref="C402:O402"/>
    <mergeCell ref="C403:O403"/>
    <mergeCell ref="C404:O404"/>
    <mergeCell ref="C405:O405"/>
    <mergeCell ref="C411:O411"/>
    <mergeCell ref="C376:O376"/>
    <mergeCell ref="C388:O388"/>
    <mergeCell ref="C389:O389"/>
    <mergeCell ref="C390:O390"/>
    <mergeCell ref="C391:O391"/>
    <mergeCell ref="C392:O392"/>
    <mergeCell ref="C393:O393"/>
    <mergeCell ref="C379:O379"/>
    <mergeCell ref="C380:O380"/>
    <mergeCell ref="C381:O381"/>
    <mergeCell ref="C382:O382"/>
    <mergeCell ref="C383:O383"/>
    <mergeCell ref="C384:O384"/>
    <mergeCell ref="C385:O385"/>
    <mergeCell ref="C386:O386"/>
    <mergeCell ref="C387:O387"/>
    <mergeCell ref="C377:O377"/>
    <mergeCell ref="C378:O378"/>
    <mergeCell ref="C368:O368"/>
    <mergeCell ref="C369:O369"/>
    <mergeCell ref="C370:O370"/>
    <mergeCell ref="C371:O371"/>
    <mergeCell ref="C372:O372"/>
    <mergeCell ref="C373:O373"/>
    <mergeCell ref="C374:O374"/>
    <mergeCell ref="C375:O375"/>
    <mergeCell ref="C308:G308"/>
    <mergeCell ref="C324:G324"/>
    <mergeCell ref="C334:G334"/>
    <mergeCell ref="A339:P339"/>
    <mergeCell ref="C342:G342"/>
    <mergeCell ref="C344:G344"/>
    <mergeCell ref="C345:G345"/>
    <mergeCell ref="C346:G346"/>
    <mergeCell ref="C348:G348"/>
    <mergeCell ref="C319:G319"/>
    <mergeCell ref="C316:G316"/>
    <mergeCell ref="C312:G312"/>
    <mergeCell ref="C313:G313"/>
    <mergeCell ref="C314:G314"/>
    <mergeCell ref="C315:G315"/>
    <mergeCell ref="C209:P209"/>
    <mergeCell ref="C211:G211"/>
    <mergeCell ref="C357:G357"/>
    <mergeCell ref="C358:G358"/>
    <mergeCell ref="C361:G361"/>
    <mergeCell ref="C213:G213"/>
    <mergeCell ref="C222:P222"/>
    <mergeCell ref="C225:G225"/>
    <mergeCell ref="C226:G226"/>
    <mergeCell ref="C236:G236"/>
    <mergeCell ref="C239:G239"/>
    <mergeCell ref="C241:P241"/>
    <mergeCell ref="C244:P244"/>
    <mergeCell ref="C256:G256"/>
    <mergeCell ref="C259:G259"/>
    <mergeCell ref="C260:G260"/>
    <mergeCell ref="C261:P261"/>
    <mergeCell ref="C264:O264"/>
    <mergeCell ref="C212:P212"/>
    <mergeCell ref="C220:G220"/>
    <mergeCell ref="C221:G221"/>
    <mergeCell ref="A265:P265"/>
    <mergeCell ref="C78:G78"/>
    <mergeCell ref="C69:G69"/>
    <mergeCell ref="C73:G73"/>
    <mergeCell ref="C68:G68"/>
    <mergeCell ref="C77:G77"/>
    <mergeCell ref="C35:G35"/>
    <mergeCell ref="C267:P267"/>
    <mergeCell ref="C39:G39"/>
    <mergeCell ref="C207:G207"/>
    <mergeCell ref="C210:G210"/>
    <mergeCell ref="C258:G258"/>
    <mergeCell ref="C204:G204"/>
    <mergeCell ref="C205:G205"/>
    <mergeCell ref="C206:G206"/>
    <mergeCell ref="C208:G208"/>
    <mergeCell ref="C214:G214"/>
    <mergeCell ref="C216:G216"/>
    <mergeCell ref="C219:G219"/>
    <mergeCell ref="C217:G217"/>
    <mergeCell ref="C218:G218"/>
    <mergeCell ref="C224:G224"/>
    <mergeCell ref="C215:G215"/>
    <mergeCell ref="C110:G110"/>
    <mergeCell ref="C83:G83"/>
    <mergeCell ref="L2:P2"/>
    <mergeCell ref="C40:G40"/>
    <mergeCell ref="C52:G52"/>
    <mergeCell ref="C41:G41"/>
    <mergeCell ref="C42:G42"/>
    <mergeCell ref="C56:G56"/>
    <mergeCell ref="C57:G57"/>
    <mergeCell ref="C47:G47"/>
    <mergeCell ref="C49:G49"/>
    <mergeCell ref="C38:G38"/>
    <mergeCell ref="L30:P31"/>
    <mergeCell ref="B18:F18"/>
    <mergeCell ref="B19:F19"/>
    <mergeCell ref="C21:F21"/>
    <mergeCell ref="H30:H32"/>
    <mergeCell ref="I30:K31"/>
    <mergeCell ref="C36:P36"/>
    <mergeCell ref="C50:G50"/>
    <mergeCell ref="C51:P51"/>
    <mergeCell ref="C53:G53"/>
    <mergeCell ref="C109:P109"/>
    <mergeCell ref="C107:G107"/>
    <mergeCell ref="C108:G108"/>
    <mergeCell ref="C105:G105"/>
    <mergeCell ref="C102:G102"/>
    <mergeCell ref="C98:G98"/>
    <mergeCell ref="C101:G101"/>
    <mergeCell ref="C106:G106"/>
    <mergeCell ref="C88:G88"/>
    <mergeCell ref="C96:G96"/>
    <mergeCell ref="C95:G95"/>
    <mergeCell ref="C111:G111"/>
    <mergeCell ref="C67:G67"/>
    <mergeCell ref="A34:P34"/>
    <mergeCell ref="A4:E4"/>
    <mergeCell ref="M4:P4"/>
    <mergeCell ref="A5:E5"/>
    <mergeCell ref="M5:P5"/>
    <mergeCell ref="A6:E6"/>
    <mergeCell ref="M6:P6"/>
    <mergeCell ref="A13:P13"/>
    <mergeCell ref="A8:E8"/>
    <mergeCell ref="M8:P8"/>
    <mergeCell ref="A11:P11"/>
    <mergeCell ref="A7:E7"/>
    <mergeCell ref="M7:P7"/>
    <mergeCell ref="A12:P12"/>
    <mergeCell ref="A15:P15"/>
    <mergeCell ref="A16:P16"/>
    <mergeCell ref="C33:G33"/>
    <mergeCell ref="A30:A32"/>
    <mergeCell ref="B30:B32"/>
    <mergeCell ref="C30:G32"/>
    <mergeCell ref="C82:G82"/>
    <mergeCell ref="C99:G99"/>
    <mergeCell ref="C178:G178"/>
    <mergeCell ref="C169:G169"/>
    <mergeCell ref="C167:G167"/>
    <mergeCell ref="C165:G165"/>
    <mergeCell ref="C179:G179"/>
    <mergeCell ref="C182:G182"/>
    <mergeCell ref="C133:G133"/>
    <mergeCell ref="C134:G134"/>
    <mergeCell ref="C121:G121"/>
    <mergeCell ref="C124:G124"/>
    <mergeCell ref="C127:G127"/>
    <mergeCell ref="C142:G142"/>
    <mergeCell ref="C145:G145"/>
    <mergeCell ref="C150:G150"/>
    <mergeCell ref="C151:G151"/>
    <mergeCell ref="C152:P152"/>
    <mergeCell ref="C154:G154"/>
    <mergeCell ref="C155:G155"/>
    <mergeCell ref="C170:P170"/>
    <mergeCell ref="C173:G173"/>
    <mergeCell ref="C174:G174"/>
    <mergeCell ref="C153:G153"/>
    <mergeCell ref="C156:G156"/>
    <mergeCell ref="C157:G157"/>
    <mergeCell ref="C112:G112"/>
    <mergeCell ref="C113:G113"/>
    <mergeCell ref="C160:G160"/>
    <mergeCell ref="C162:G162"/>
    <mergeCell ref="C163:G163"/>
    <mergeCell ref="C159:G159"/>
    <mergeCell ref="C158:G158"/>
    <mergeCell ref="C161:G161"/>
    <mergeCell ref="C135:G135"/>
    <mergeCell ref="C149:G149"/>
    <mergeCell ref="C138:G138"/>
    <mergeCell ref="C139:G139"/>
    <mergeCell ref="C136:G136"/>
    <mergeCell ref="C123:G123"/>
    <mergeCell ref="C117:G117"/>
    <mergeCell ref="C148:G148"/>
    <mergeCell ref="C146:G146"/>
    <mergeCell ref="C140:G140"/>
    <mergeCell ref="C141:G141"/>
    <mergeCell ref="C143:G143"/>
    <mergeCell ref="C144:G144"/>
    <mergeCell ref="C125:G125"/>
    <mergeCell ref="C126:G126"/>
    <mergeCell ref="C128:G128"/>
    <mergeCell ref="C223:G223"/>
    <mergeCell ref="C227:G227"/>
    <mergeCell ref="C228:G228"/>
    <mergeCell ref="C229:G229"/>
    <mergeCell ref="C230:G230"/>
    <mergeCell ref="C231:G231"/>
    <mergeCell ref="C232:G232"/>
    <mergeCell ref="C268:G268"/>
    <mergeCell ref="C269:G269"/>
    <mergeCell ref="C248:G248"/>
    <mergeCell ref="C249:G249"/>
    <mergeCell ref="C250:G250"/>
    <mergeCell ref="C270:G270"/>
    <mergeCell ref="C272:G272"/>
    <mergeCell ref="C273:G273"/>
    <mergeCell ref="C233:G233"/>
    <mergeCell ref="C234:G234"/>
    <mergeCell ref="C235:G235"/>
    <mergeCell ref="C237:G237"/>
    <mergeCell ref="C238:G238"/>
    <mergeCell ref="C251:G251"/>
    <mergeCell ref="C252:G252"/>
    <mergeCell ref="C245:G245"/>
    <mergeCell ref="C246:G246"/>
    <mergeCell ref="C242:G242"/>
    <mergeCell ref="C243:G243"/>
    <mergeCell ref="C253:G253"/>
    <mergeCell ref="C255:G255"/>
    <mergeCell ref="C257:G257"/>
    <mergeCell ref="C266:G266"/>
    <mergeCell ref="C262:G262"/>
    <mergeCell ref="C240:G240"/>
    <mergeCell ref="C247:G247"/>
    <mergeCell ref="C278:G278"/>
    <mergeCell ref="C279:G279"/>
    <mergeCell ref="C280:G280"/>
    <mergeCell ref="C281:G281"/>
    <mergeCell ref="C282:G282"/>
    <mergeCell ref="C288:G288"/>
    <mergeCell ref="C285:G285"/>
    <mergeCell ref="C271:G271"/>
    <mergeCell ref="C277:P277"/>
    <mergeCell ref="C275:G275"/>
    <mergeCell ref="C274:P274"/>
    <mergeCell ref="C276:G276"/>
    <mergeCell ref="C283:G283"/>
    <mergeCell ref="C284:P284"/>
    <mergeCell ref="C286:G286"/>
    <mergeCell ref="C287:P287"/>
    <mergeCell ref="C289:G289"/>
    <mergeCell ref="C291:G291"/>
    <mergeCell ref="C292:G292"/>
    <mergeCell ref="C293:G293"/>
    <mergeCell ref="C294:G294"/>
    <mergeCell ref="C295:G295"/>
    <mergeCell ref="C296:G296"/>
    <mergeCell ref="C290:G290"/>
    <mergeCell ref="C297:G297"/>
    <mergeCell ref="C341:G341"/>
    <mergeCell ref="C343:G343"/>
    <mergeCell ref="C340:G340"/>
    <mergeCell ref="C326:G326"/>
    <mergeCell ref="C327:G327"/>
    <mergeCell ref="C328:G328"/>
    <mergeCell ref="C329:G329"/>
    <mergeCell ref="C330:G330"/>
    <mergeCell ref="C298:G298"/>
    <mergeCell ref="C299:G299"/>
    <mergeCell ref="C302:G302"/>
    <mergeCell ref="C303:G303"/>
    <mergeCell ref="C304:G304"/>
    <mergeCell ref="C305:G305"/>
    <mergeCell ref="C306:G306"/>
    <mergeCell ref="C310:G310"/>
    <mergeCell ref="C311:G311"/>
    <mergeCell ref="C309:G309"/>
    <mergeCell ref="C300:G300"/>
    <mergeCell ref="C301:G301"/>
    <mergeCell ref="C307:G307"/>
    <mergeCell ref="C60:G60"/>
    <mergeCell ref="C37:G37"/>
    <mergeCell ref="C43:P43"/>
    <mergeCell ref="C44:G44"/>
    <mergeCell ref="C45:G45"/>
    <mergeCell ref="C46:G46"/>
    <mergeCell ref="C48:P48"/>
    <mergeCell ref="C54:G54"/>
    <mergeCell ref="C55:G55"/>
    <mergeCell ref="C58:P58"/>
    <mergeCell ref="C59:G59"/>
    <mergeCell ref="C116:G116"/>
    <mergeCell ref="C131:G131"/>
    <mergeCell ref="C129:G129"/>
    <mergeCell ref="C114:G114"/>
    <mergeCell ref="C115:G115"/>
    <mergeCell ref="C194:G194"/>
    <mergeCell ref="C197:P197"/>
    <mergeCell ref="C198:G198"/>
    <mergeCell ref="C199:G199"/>
    <mergeCell ref="C118:G118"/>
    <mergeCell ref="C122:G122"/>
    <mergeCell ref="C119:G119"/>
    <mergeCell ref="C120:G120"/>
    <mergeCell ref="C188:G188"/>
    <mergeCell ref="C191:G191"/>
    <mergeCell ref="C166:G166"/>
    <mergeCell ref="C187:G187"/>
    <mergeCell ref="C190:G190"/>
    <mergeCell ref="C164:G164"/>
    <mergeCell ref="C189:G189"/>
    <mergeCell ref="C130:G130"/>
    <mergeCell ref="C137:G137"/>
    <mergeCell ref="C147:G147"/>
    <mergeCell ref="C132:P132"/>
    <mergeCell ref="C200:G200"/>
    <mergeCell ref="C201:G201"/>
    <mergeCell ref="C202:G202"/>
    <mergeCell ref="C203:G203"/>
    <mergeCell ref="C195:G195"/>
    <mergeCell ref="C254:G254"/>
    <mergeCell ref="C353:G353"/>
    <mergeCell ref="C354:G354"/>
    <mergeCell ref="C355:G355"/>
    <mergeCell ref="C331:G331"/>
    <mergeCell ref="C332:G332"/>
    <mergeCell ref="C333:G333"/>
    <mergeCell ref="C318:G318"/>
    <mergeCell ref="C320:G320"/>
    <mergeCell ref="C321:G321"/>
    <mergeCell ref="C322:G322"/>
    <mergeCell ref="C323:G323"/>
    <mergeCell ref="C325:G325"/>
    <mergeCell ref="C317:G317"/>
    <mergeCell ref="C352:G352"/>
    <mergeCell ref="C335:G335"/>
    <mergeCell ref="C336:G336"/>
    <mergeCell ref="C337:G337"/>
    <mergeCell ref="C338:G338"/>
  </mergeCells>
  <pageMargins left="0.7" right="0.7" top="0.75" bottom="0.75" header="0.3" footer="0.3"/>
  <pageSetup paperSize="9" scale="8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B8CF-5F1D-481E-9268-BFE1B7919B86}">
  <sheetPr>
    <pageSetUpPr fitToPage="1"/>
  </sheetPr>
  <dimension ref="A1:H77"/>
  <sheetViews>
    <sheetView zoomScale="120" zoomScaleNormal="120" workbookViewId="0">
      <selection activeCell="B52" sqref="B52"/>
    </sheetView>
  </sheetViews>
  <sheetFormatPr defaultRowHeight="12.75" x14ac:dyDescent="0.2"/>
  <cols>
    <col min="2" max="2" width="57.7109375" customWidth="1"/>
    <col min="4" max="4" width="14.28515625" customWidth="1"/>
    <col min="5" max="5" width="31" customWidth="1"/>
    <col min="6" max="6" width="11.140625" customWidth="1"/>
  </cols>
  <sheetData>
    <row r="1" spans="1:8" ht="15.75" x14ac:dyDescent="0.2">
      <c r="A1" s="401"/>
      <c r="B1" s="402"/>
      <c r="C1" s="404"/>
      <c r="D1" s="404"/>
      <c r="E1" s="405" t="s">
        <v>198</v>
      </c>
      <c r="F1" s="405"/>
      <c r="G1" s="405"/>
    </row>
    <row r="2" spans="1:8" ht="15.75" x14ac:dyDescent="0.2">
      <c r="A2" s="401"/>
      <c r="B2" s="718" t="s">
        <v>255</v>
      </c>
      <c r="C2" s="718"/>
      <c r="D2" s="718"/>
      <c r="E2" s="718"/>
      <c r="F2" s="405"/>
      <c r="G2" s="405"/>
      <c r="H2" s="405"/>
    </row>
    <row r="3" spans="1:8" ht="15.75" x14ac:dyDescent="0.2">
      <c r="A3" s="401"/>
      <c r="B3" s="721"/>
      <c r="C3" s="721"/>
      <c r="D3" s="721"/>
      <c r="E3" s="721"/>
      <c r="F3" s="721"/>
      <c r="G3" s="721"/>
      <c r="H3" s="721"/>
    </row>
    <row r="4" spans="1:8" ht="15.75" x14ac:dyDescent="0.25">
      <c r="A4" s="401"/>
      <c r="B4" s="402"/>
      <c r="C4" s="403"/>
      <c r="D4" s="404"/>
      <c r="E4" s="404"/>
      <c r="F4" s="406"/>
      <c r="G4" s="403"/>
      <c r="H4" s="403"/>
    </row>
    <row r="5" spans="1:8" ht="15.75" x14ac:dyDescent="0.2">
      <c r="A5" s="723" t="s">
        <v>166</v>
      </c>
      <c r="B5" s="723"/>
      <c r="C5" s="403"/>
      <c r="D5" s="418" t="s">
        <v>167</v>
      </c>
      <c r="E5" s="418"/>
      <c r="F5" s="418"/>
      <c r="G5" s="418"/>
    </row>
    <row r="6" spans="1:8" ht="15.75" x14ac:dyDescent="0.2">
      <c r="A6" s="401" t="s">
        <v>158</v>
      </c>
      <c r="B6" s="402"/>
      <c r="C6" s="403"/>
      <c r="D6" s="404" t="s">
        <v>207</v>
      </c>
      <c r="E6" s="404"/>
      <c r="F6" s="403"/>
      <c r="G6" s="403"/>
    </row>
    <row r="7" spans="1:8" ht="15.75" x14ac:dyDescent="0.2">
      <c r="A7" s="401"/>
      <c r="B7" s="402"/>
      <c r="C7" s="403"/>
      <c r="D7" s="404" t="s">
        <v>29</v>
      </c>
      <c r="E7" s="404"/>
      <c r="F7" s="404"/>
      <c r="G7" s="403"/>
    </row>
    <row r="8" spans="1:8" ht="15.75" x14ac:dyDescent="0.2">
      <c r="A8" s="722" t="s">
        <v>199</v>
      </c>
      <c r="B8" s="722"/>
      <c r="C8" s="403"/>
      <c r="D8" s="404" t="s">
        <v>163</v>
      </c>
      <c r="E8" s="404"/>
      <c r="F8" s="404"/>
      <c r="G8" s="403"/>
    </row>
    <row r="9" spans="1:8" ht="15.75" x14ac:dyDescent="0.2">
      <c r="A9" s="722" t="s">
        <v>254</v>
      </c>
      <c r="B9" s="722"/>
      <c r="C9" s="403"/>
      <c r="D9" s="404" t="s">
        <v>254</v>
      </c>
      <c r="E9" s="404"/>
      <c r="F9" s="404"/>
      <c r="G9" s="403"/>
    </row>
    <row r="10" spans="1:8" ht="15.75" x14ac:dyDescent="0.25">
      <c r="A10" s="401"/>
      <c r="B10" s="402"/>
      <c r="C10" s="403"/>
      <c r="D10" s="404"/>
      <c r="E10" s="404"/>
      <c r="F10" s="406"/>
      <c r="G10" s="403"/>
      <c r="H10" s="403"/>
    </row>
    <row r="11" spans="1:8" ht="15.75" x14ac:dyDescent="0.2">
      <c r="A11" s="719" t="s">
        <v>274</v>
      </c>
      <c r="B11" s="719"/>
      <c r="C11" s="719"/>
      <c r="D11" s="719"/>
      <c r="E11" s="719"/>
      <c r="F11" s="419"/>
      <c r="G11" s="419"/>
      <c r="H11" s="419"/>
    </row>
    <row r="12" spans="1:8" ht="36" customHeight="1" x14ac:dyDescent="0.2">
      <c r="A12" s="719"/>
      <c r="B12" s="719"/>
      <c r="C12" s="719"/>
      <c r="D12" s="719"/>
      <c r="E12" s="719"/>
      <c r="F12" s="419"/>
      <c r="G12" s="419"/>
      <c r="H12" s="419"/>
    </row>
    <row r="13" spans="1:8" ht="19.5" customHeight="1" x14ac:dyDescent="0.2">
      <c r="A13" s="419"/>
      <c r="B13" s="419"/>
      <c r="C13" s="419"/>
      <c r="D13" s="419"/>
      <c r="E13" s="419"/>
      <c r="F13" s="419"/>
      <c r="G13" s="419"/>
      <c r="H13" s="419"/>
    </row>
    <row r="14" spans="1:8" ht="15" x14ac:dyDescent="0.2">
      <c r="A14" s="720" t="s">
        <v>200</v>
      </c>
      <c r="B14" s="720"/>
      <c r="C14" s="720"/>
      <c r="D14" s="720"/>
      <c r="E14" s="720"/>
      <c r="F14" s="408"/>
      <c r="G14" s="408"/>
      <c r="H14" s="408"/>
    </row>
    <row r="15" spans="1:8" ht="14.25" x14ac:dyDescent="0.2">
      <c r="A15" s="407"/>
      <c r="B15" s="410"/>
      <c r="C15" s="411"/>
      <c r="D15" s="408"/>
      <c r="E15" s="409"/>
      <c r="F15" s="408"/>
      <c r="G15" s="408"/>
      <c r="H15" s="408"/>
    </row>
    <row r="16" spans="1:8" ht="30" x14ac:dyDescent="0.2">
      <c r="A16" s="412" t="s">
        <v>201</v>
      </c>
      <c r="B16" s="413" t="s">
        <v>10</v>
      </c>
      <c r="C16" s="414" t="s">
        <v>11</v>
      </c>
      <c r="D16" s="414" t="s">
        <v>202</v>
      </c>
      <c r="E16" s="415" t="s">
        <v>148</v>
      </c>
      <c r="F16" s="408"/>
      <c r="G16" s="408"/>
      <c r="H16" s="408"/>
    </row>
    <row r="17" spans="1:8" x14ac:dyDescent="0.2">
      <c r="A17" s="416">
        <v>1</v>
      </c>
      <c r="B17" s="417">
        <v>2</v>
      </c>
      <c r="C17" s="417">
        <v>3</v>
      </c>
      <c r="D17" s="417">
        <v>4</v>
      </c>
      <c r="E17" s="417">
        <v>5</v>
      </c>
      <c r="F17" s="408"/>
      <c r="G17" s="408"/>
      <c r="H17" s="408"/>
    </row>
    <row r="18" spans="1:8" x14ac:dyDescent="0.2">
      <c r="A18" s="712" t="s">
        <v>275</v>
      </c>
      <c r="B18" s="713"/>
      <c r="C18" s="713"/>
      <c r="D18" s="713"/>
      <c r="E18" s="714"/>
    </row>
    <row r="19" spans="1:8" ht="33.75" x14ac:dyDescent="0.2">
      <c r="A19" s="449" t="s">
        <v>159</v>
      </c>
      <c r="B19" s="450" t="s">
        <v>276</v>
      </c>
      <c r="C19" s="451" t="s">
        <v>277</v>
      </c>
      <c r="D19" s="452">
        <v>0.3947</v>
      </c>
      <c r="E19" s="450"/>
    </row>
    <row r="20" spans="1:8" ht="22.5" x14ac:dyDescent="0.2">
      <c r="A20" s="449" t="s">
        <v>278</v>
      </c>
      <c r="B20" s="450" t="s">
        <v>279</v>
      </c>
      <c r="C20" s="451" t="s">
        <v>280</v>
      </c>
      <c r="D20" s="453">
        <v>0.11799999999999999</v>
      </c>
      <c r="E20" s="450"/>
    </row>
    <row r="21" spans="1:8" ht="45" x14ac:dyDescent="0.2">
      <c r="A21" s="449" t="s">
        <v>281</v>
      </c>
      <c r="B21" s="450" t="s">
        <v>282</v>
      </c>
      <c r="C21" s="451" t="s">
        <v>283</v>
      </c>
      <c r="D21" s="453">
        <v>690.72500000000002</v>
      </c>
      <c r="E21" s="450"/>
    </row>
    <row r="22" spans="1:8" ht="22.5" x14ac:dyDescent="0.2">
      <c r="A22" s="449" t="s">
        <v>284</v>
      </c>
      <c r="B22" s="450" t="s">
        <v>285</v>
      </c>
      <c r="C22" s="451" t="s">
        <v>277</v>
      </c>
      <c r="D22" s="452">
        <v>0.2631</v>
      </c>
      <c r="E22" s="450"/>
    </row>
    <row r="23" spans="1:8" x14ac:dyDescent="0.2">
      <c r="A23" s="449" t="s">
        <v>286</v>
      </c>
      <c r="B23" s="450" t="s">
        <v>287</v>
      </c>
      <c r="C23" s="451" t="s">
        <v>288</v>
      </c>
      <c r="D23" s="455">
        <v>289.41000000000003</v>
      </c>
      <c r="E23" s="450"/>
    </row>
    <row r="24" spans="1:8" x14ac:dyDescent="0.2">
      <c r="A24" s="449" t="s">
        <v>289</v>
      </c>
      <c r="B24" s="450" t="s">
        <v>290</v>
      </c>
      <c r="C24" s="451" t="s">
        <v>280</v>
      </c>
      <c r="D24" s="453">
        <v>2.6309999999999998</v>
      </c>
      <c r="E24" s="450"/>
    </row>
    <row r="25" spans="1:8" x14ac:dyDescent="0.2">
      <c r="A25" s="712" t="s">
        <v>291</v>
      </c>
      <c r="B25" s="713"/>
      <c r="C25" s="713"/>
      <c r="D25" s="713"/>
      <c r="E25" s="714"/>
    </row>
    <row r="26" spans="1:8" x14ac:dyDescent="0.2">
      <c r="A26" s="449" t="s">
        <v>292</v>
      </c>
      <c r="B26" s="450" t="s">
        <v>293</v>
      </c>
      <c r="C26" s="451" t="s">
        <v>294</v>
      </c>
      <c r="D26" s="455">
        <v>8.77</v>
      </c>
      <c r="E26" s="450"/>
    </row>
    <row r="27" spans="1:8" x14ac:dyDescent="0.2">
      <c r="A27" s="449" t="s">
        <v>295</v>
      </c>
      <c r="B27" s="450" t="s">
        <v>296</v>
      </c>
      <c r="C27" s="451" t="s">
        <v>294</v>
      </c>
      <c r="D27" s="455">
        <v>8.77</v>
      </c>
      <c r="E27" s="450"/>
    </row>
    <row r="28" spans="1:8" x14ac:dyDescent="0.2">
      <c r="A28" s="449" t="s">
        <v>297</v>
      </c>
      <c r="B28" s="450" t="s">
        <v>287</v>
      </c>
      <c r="C28" s="451" t="s">
        <v>288</v>
      </c>
      <c r="D28" s="455">
        <v>144.76</v>
      </c>
      <c r="E28" s="450"/>
    </row>
    <row r="29" spans="1:8" x14ac:dyDescent="0.2">
      <c r="A29" s="449" t="s">
        <v>298</v>
      </c>
      <c r="B29" s="450" t="s">
        <v>299</v>
      </c>
      <c r="C29" s="451" t="s">
        <v>300</v>
      </c>
      <c r="D29" s="452">
        <v>7.9500000000000001E-2</v>
      </c>
      <c r="E29" s="450"/>
    </row>
    <row r="30" spans="1:8" x14ac:dyDescent="0.2">
      <c r="A30" s="449" t="s">
        <v>301</v>
      </c>
      <c r="B30" s="450" t="s">
        <v>302</v>
      </c>
      <c r="C30" s="451" t="s">
        <v>300</v>
      </c>
      <c r="D30" s="452">
        <v>7.9500000000000001E-2</v>
      </c>
      <c r="E30" s="450"/>
    </row>
    <row r="31" spans="1:8" ht="33.75" x14ac:dyDescent="0.2">
      <c r="A31" s="449" t="s">
        <v>303</v>
      </c>
      <c r="B31" s="450" t="s">
        <v>304</v>
      </c>
      <c r="C31" s="451" t="s">
        <v>305</v>
      </c>
      <c r="D31" s="456">
        <v>159</v>
      </c>
      <c r="E31" s="450"/>
    </row>
    <row r="32" spans="1:8" ht="33.75" x14ac:dyDescent="0.2">
      <c r="A32" s="449" t="s">
        <v>306</v>
      </c>
      <c r="B32" s="450" t="s">
        <v>307</v>
      </c>
      <c r="C32" s="451" t="s">
        <v>308</v>
      </c>
      <c r="D32" s="456">
        <v>2</v>
      </c>
      <c r="E32" s="450"/>
    </row>
    <row r="33" spans="1:5" ht="22.5" x14ac:dyDescent="0.2">
      <c r="A33" s="449" t="s">
        <v>309</v>
      </c>
      <c r="B33" s="450" t="s">
        <v>310</v>
      </c>
      <c r="C33" s="451" t="s">
        <v>294</v>
      </c>
      <c r="D33" s="453">
        <v>17.439</v>
      </c>
      <c r="E33" s="450"/>
    </row>
    <row r="34" spans="1:5" ht="22.5" x14ac:dyDescent="0.2">
      <c r="A34" s="449" t="s">
        <v>311</v>
      </c>
      <c r="B34" s="450" t="s">
        <v>312</v>
      </c>
      <c r="C34" s="451" t="s">
        <v>294</v>
      </c>
      <c r="D34" s="455">
        <v>3.13</v>
      </c>
      <c r="E34" s="450"/>
    </row>
    <row r="35" spans="1:5" x14ac:dyDescent="0.2">
      <c r="A35" s="449" t="s">
        <v>313</v>
      </c>
      <c r="B35" s="450" t="s">
        <v>601</v>
      </c>
      <c r="C35" s="451" t="s">
        <v>305</v>
      </c>
      <c r="D35" s="456">
        <v>2098</v>
      </c>
      <c r="E35" s="450"/>
    </row>
    <row r="36" spans="1:5" ht="22.5" x14ac:dyDescent="0.2">
      <c r="A36" s="449" t="s">
        <v>314</v>
      </c>
      <c r="B36" s="450" t="s">
        <v>315</v>
      </c>
      <c r="C36" s="451" t="s">
        <v>316</v>
      </c>
      <c r="D36" s="456">
        <v>18</v>
      </c>
      <c r="E36" s="450"/>
    </row>
    <row r="37" spans="1:5" x14ac:dyDescent="0.2">
      <c r="A37" s="449" t="s">
        <v>317</v>
      </c>
      <c r="B37" s="450" t="s">
        <v>318</v>
      </c>
      <c r="C37" s="451" t="s">
        <v>316</v>
      </c>
      <c r="D37" s="456">
        <v>18</v>
      </c>
      <c r="E37" s="450"/>
    </row>
    <row r="38" spans="1:5" ht="33.75" x14ac:dyDescent="0.2">
      <c r="A38" s="449" t="s">
        <v>319</v>
      </c>
      <c r="B38" s="450" t="s">
        <v>320</v>
      </c>
      <c r="C38" s="451" t="s">
        <v>294</v>
      </c>
      <c r="D38" s="453">
        <v>7.9749999999999996</v>
      </c>
      <c r="E38" s="450"/>
    </row>
    <row r="39" spans="1:5" ht="22.5" x14ac:dyDescent="0.2">
      <c r="A39" s="449" t="s">
        <v>321</v>
      </c>
      <c r="B39" s="450" t="s">
        <v>322</v>
      </c>
      <c r="C39" s="451" t="s">
        <v>316</v>
      </c>
      <c r="D39" s="456">
        <v>1694</v>
      </c>
      <c r="E39" s="450"/>
    </row>
    <row r="40" spans="1:5" ht="22.5" x14ac:dyDescent="0.2">
      <c r="A40" s="449" t="s">
        <v>323</v>
      </c>
      <c r="B40" s="450" t="s">
        <v>324</v>
      </c>
      <c r="C40" s="451" t="s">
        <v>294</v>
      </c>
      <c r="D40" s="453">
        <v>7.9749999999999996</v>
      </c>
      <c r="E40" s="450"/>
    </row>
    <row r="41" spans="1:5" ht="22.5" x14ac:dyDescent="0.2">
      <c r="A41" s="449" t="s">
        <v>325</v>
      </c>
      <c r="B41" s="450" t="s">
        <v>326</v>
      </c>
      <c r="C41" s="451" t="s">
        <v>327</v>
      </c>
      <c r="D41" s="455">
        <v>3.19</v>
      </c>
      <c r="E41" s="450"/>
    </row>
    <row r="42" spans="1:5" x14ac:dyDescent="0.2">
      <c r="A42" s="449" t="s">
        <v>328</v>
      </c>
      <c r="B42" s="450" t="s">
        <v>329</v>
      </c>
      <c r="C42" s="451" t="s">
        <v>294</v>
      </c>
      <c r="D42" s="455">
        <v>8.77</v>
      </c>
      <c r="E42" s="450"/>
    </row>
    <row r="43" spans="1:5" x14ac:dyDescent="0.2">
      <c r="A43" s="449" t="s">
        <v>330</v>
      </c>
      <c r="B43" s="450" t="s">
        <v>331</v>
      </c>
      <c r="C43" s="451" t="s">
        <v>316</v>
      </c>
      <c r="D43" s="455">
        <v>8.77</v>
      </c>
      <c r="E43" s="450"/>
    </row>
    <row r="44" spans="1:5" ht="22.5" x14ac:dyDescent="0.2">
      <c r="A44" s="449" t="s">
        <v>332</v>
      </c>
      <c r="B44" s="450" t="s">
        <v>333</v>
      </c>
      <c r="C44" s="451" t="s">
        <v>316</v>
      </c>
      <c r="D44" s="456">
        <v>12</v>
      </c>
      <c r="E44" s="450"/>
    </row>
    <row r="45" spans="1:5" ht="27" customHeight="1" x14ac:dyDescent="0.2">
      <c r="A45" s="449" t="s">
        <v>334</v>
      </c>
      <c r="B45" s="450" t="s">
        <v>335</v>
      </c>
      <c r="C45" s="451" t="s">
        <v>316</v>
      </c>
      <c r="D45" s="456">
        <v>12</v>
      </c>
      <c r="E45" s="450"/>
    </row>
    <row r="46" spans="1:5" ht="22.5" x14ac:dyDescent="0.2">
      <c r="A46" s="449" t="s">
        <v>336</v>
      </c>
      <c r="B46" s="450" t="s">
        <v>337</v>
      </c>
      <c r="C46" s="451" t="s">
        <v>316</v>
      </c>
      <c r="D46" s="456">
        <v>17</v>
      </c>
      <c r="E46" s="450"/>
    </row>
    <row r="47" spans="1:5" x14ac:dyDescent="0.2">
      <c r="A47" s="449" t="s">
        <v>338</v>
      </c>
      <c r="B47" s="450" t="s">
        <v>339</v>
      </c>
      <c r="C47" s="451" t="s">
        <v>316</v>
      </c>
      <c r="D47" s="456">
        <v>20</v>
      </c>
      <c r="E47" s="450"/>
    </row>
    <row r="48" spans="1:5" ht="22.5" x14ac:dyDescent="0.2">
      <c r="A48" s="449" t="s">
        <v>340</v>
      </c>
      <c r="B48" s="450" t="s">
        <v>341</v>
      </c>
      <c r="C48" s="451" t="s">
        <v>316</v>
      </c>
      <c r="D48" s="456">
        <v>20</v>
      </c>
      <c r="E48" s="450"/>
    </row>
    <row r="49" spans="1:5" ht="22.5" x14ac:dyDescent="0.2">
      <c r="A49" s="449" t="s">
        <v>342</v>
      </c>
      <c r="B49" s="450" t="s">
        <v>343</v>
      </c>
      <c r="C49" s="451" t="s">
        <v>344</v>
      </c>
      <c r="D49" s="454">
        <v>0.2</v>
      </c>
      <c r="E49" s="450"/>
    </row>
    <row r="50" spans="1:5" x14ac:dyDescent="0.2">
      <c r="A50" s="712" t="s">
        <v>345</v>
      </c>
      <c r="B50" s="713"/>
      <c r="C50" s="713"/>
      <c r="D50" s="713"/>
      <c r="E50" s="714"/>
    </row>
    <row r="51" spans="1:5" ht="33.75" x14ac:dyDescent="0.2">
      <c r="A51" s="449" t="s">
        <v>346</v>
      </c>
      <c r="B51" s="450" t="s">
        <v>347</v>
      </c>
      <c r="C51" s="451" t="s">
        <v>277</v>
      </c>
      <c r="D51" s="453">
        <v>1.2E-2</v>
      </c>
      <c r="E51" s="450"/>
    </row>
    <row r="52" spans="1:5" ht="45" x14ac:dyDescent="0.2">
      <c r="A52" s="449" t="s">
        <v>348</v>
      </c>
      <c r="B52" s="450" t="s">
        <v>349</v>
      </c>
      <c r="C52" s="451" t="s">
        <v>283</v>
      </c>
      <c r="D52" s="456">
        <v>21</v>
      </c>
      <c r="E52" s="450"/>
    </row>
    <row r="53" spans="1:5" ht="22.5" x14ac:dyDescent="0.2">
      <c r="A53" s="449" t="s">
        <v>350</v>
      </c>
      <c r="B53" s="450" t="s">
        <v>351</v>
      </c>
      <c r="C53" s="451" t="s">
        <v>277</v>
      </c>
      <c r="D53" s="453">
        <v>1.2E-2</v>
      </c>
      <c r="E53" s="450"/>
    </row>
    <row r="54" spans="1:5" x14ac:dyDescent="0.2">
      <c r="A54" s="449" t="s">
        <v>352</v>
      </c>
      <c r="B54" s="450" t="s">
        <v>287</v>
      </c>
      <c r="C54" s="451" t="s">
        <v>288</v>
      </c>
      <c r="D54" s="454">
        <v>13.2</v>
      </c>
      <c r="E54" s="450"/>
    </row>
    <row r="55" spans="1:5" x14ac:dyDescent="0.2">
      <c r="A55" s="449" t="s">
        <v>353</v>
      </c>
      <c r="B55" s="450" t="s">
        <v>290</v>
      </c>
      <c r="C55" s="451" t="s">
        <v>280</v>
      </c>
      <c r="D55" s="455">
        <v>0.12</v>
      </c>
      <c r="E55" s="450"/>
    </row>
    <row r="56" spans="1:5" ht="22.5" x14ac:dyDescent="0.2">
      <c r="A56" s="449" t="s">
        <v>354</v>
      </c>
      <c r="B56" s="450" t="s">
        <v>355</v>
      </c>
      <c r="C56" s="451" t="s">
        <v>316</v>
      </c>
      <c r="D56" s="456">
        <v>1</v>
      </c>
      <c r="E56" s="450"/>
    </row>
    <row r="57" spans="1:5" ht="22.5" x14ac:dyDescent="0.2">
      <c r="A57" s="449" t="s">
        <v>356</v>
      </c>
      <c r="B57" s="450" t="s">
        <v>357</v>
      </c>
      <c r="C57" s="451" t="s">
        <v>316</v>
      </c>
      <c r="D57" s="456">
        <v>1</v>
      </c>
      <c r="E57" s="450"/>
    </row>
    <row r="58" spans="1:5" ht="45" x14ac:dyDescent="0.2">
      <c r="A58" s="449" t="s">
        <v>358</v>
      </c>
      <c r="B58" s="450" t="s">
        <v>359</v>
      </c>
      <c r="C58" s="451" t="s">
        <v>305</v>
      </c>
      <c r="D58" s="456">
        <v>154</v>
      </c>
      <c r="E58" s="450"/>
    </row>
    <row r="59" spans="1:5" ht="22.5" x14ac:dyDescent="0.2">
      <c r="A59" s="449" t="s">
        <v>360</v>
      </c>
      <c r="B59" s="450" t="s">
        <v>361</v>
      </c>
      <c r="C59" s="451" t="s">
        <v>305</v>
      </c>
      <c r="D59" s="456">
        <v>154</v>
      </c>
      <c r="E59" s="450"/>
    </row>
    <row r="60" spans="1:5" x14ac:dyDescent="0.2">
      <c r="A60" s="715"/>
      <c r="B60" s="716"/>
      <c r="C60" s="716"/>
      <c r="D60" s="716"/>
      <c r="E60" s="717"/>
    </row>
    <row r="61" spans="1:5" ht="33.75" x14ac:dyDescent="0.2">
      <c r="A61" s="449" t="s">
        <v>362</v>
      </c>
      <c r="B61" s="450" t="s">
        <v>307</v>
      </c>
      <c r="C61" s="451" t="s">
        <v>308</v>
      </c>
      <c r="D61" s="456">
        <v>12</v>
      </c>
      <c r="E61" s="450"/>
    </row>
    <row r="62" spans="1:5" x14ac:dyDescent="0.2">
      <c r="A62" s="712" t="s">
        <v>363</v>
      </c>
      <c r="B62" s="713"/>
      <c r="C62" s="713"/>
      <c r="D62" s="713"/>
      <c r="E62" s="714"/>
    </row>
    <row r="63" spans="1:5" ht="22.5" x14ac:dyDescent="0.2">
      <c r="A63" s="449" t="s">
        <v>364</v>
      </c>
      <c r="B63" s="450" t="s">
        <v>365</v>
      </c>
      <c r="C63" s="451" t="s">
        <v>316</v>
      </c>
      <c r="D63" s="456">
        <v>2</v>
      </c>
      <c r="E63" s="450"/>
    </row>
    <row r="64" spans="1:5" x14ac:dyDescent="0.2">
      <c r="A64" s="449" t="s">
        <v>366</v>
      </c>
      <c r="B64" s="450" t="s">
        <v>367</v>
      </c>
      <c r="C64" s="451" t="s">
        <v>368</v>
      </c>
      <c r="D64" s="456">
        <v>2</v>
      </c>
      <c r="E64" s="450"/>
    </row>
    <row r="65" spans="1:5" x14ac:dyDescent="0.2">
      <c r="A65" s="447"/>
      <c r="B65" s="447"/>
      <c r="C65" s="447"/>
      <c r="D65" s="447"/>
      <c r="E65" s="447"/>
    </row>
    <row r="66" spans="1:5" x14ac:dyDescent="0.2">
      <c r="A66" s="447"/>
      <c r="B66" s="447"/>
      <c r="C66" s="447"/>
      <c r="D66" s="447"/>
      <c r="E66" s="447"/>
    </row>
    <row r="67" spans="1:5" x14ac:dyDescent="0.2">
      <c r="A67" s="711" t="s">
        <v>266</v>
      </c>
      <c r="B67" s="711"/>
      <c r="C67" s="711"/>
      <c r="D67" s="711"/>
      <c r="E67" s="711"/>
    </row>
    <row r="68" spans="1:5" x14ac:dyDescent="0.2">
      <c r="A68" s="710" t="s">
        <v>258</v>
      </c>
      <c r="B68" s="710"/>
      <c r="C68" s="710"/>
      <c r="D68" s="710"/>
      <c r="E68" s="710"/>
    </row>
    <row r="70" spans="1:5" x14ac:dyDescent="0.2">
      <c r="A70" s="711" t="s">
        <v>267</v>
      </c>
      <c r="B70" s="711"/>
      <c r="C70" s="711"/>
      <c r="D70" s="711"/>
      <c r="E70" s="711"/>
    </row>
    <row r="71" spans="1:5" x14ac:dyDescent="0.2">
      <c r="A71" s="710" t="s">
        <v>258</v>
      </c>
      <c r="B71" s="710"/>
      <c r="C71" s="710"/>
      <c r="D71" s="710"/>
      <c r="E71" s="710"/>
    </row>
    <row r="73" spans="1:5" x14ac:dyDescent="0.2">
      <c r="A73" s="711"/>
      <c r="B73" s="711"/>
      <c r="C73" s="711"/>
      <c r="D73" s="711"/>
      <c r="E73" s="711"/>
    </row>
    <row r="74" spans="1:5" x14ac:dyDescent="0.2">
      <c r="A74" s="710"/>
      <c r="B74" s="710"/>
      <c r="C74" s="710"/>
      <c r="D74" s="710"/>
      <c r="E74" s="710"/>
    </row>
    <row r="76" spans="1:5" x14ac:dyDescent="0.2">
      <c r="A76" s="711"/>
      <c r="B76" s="711"/>
      <c r="C76" s="711"/>
      <c r="D76" s="711"/>
      <c r="E76" s="711"/>
    </row>
    <row r="77" spans="1:5" x14ac:dyDescent="0.2">
      <c r="A77" s="710"/>
      <c r="B77" s="710"/>
      <c r="C77" s="710"/>
      <c r="D77" s="710"/>
      <c r="E77" s="710"/>
    </row>
  </sheetData>
  <mergeCells count="20">
    <mergeCell ref="B2:E2"/>
    <mergeCell ref="A11:E12"/>
    <mergeCell ref="A14:E14"/>
    <mergeCell ref="B3:H3"/>
    <mergeCell ref="A8:B8"/>
    <mergeCell ref="A9:B9"/>
    <mergeCell ref="A5:B5"/>
    <mergeCell ref="A77:E77"/>
    <mergeCell ref="A73:E73"/>
    <mergeCell ref="A74:E74"/>
    <mergeCell ref="A76:E76"/>
    <mergeCell ref="A18:E18"/>
    <mergeCell ref="A25:E25"/>
    <mergeCell ref="A50:E50"/>
    <mergeCell ref="A60:E60"/>
    <mergeCell ref="A62:E62"/>
    <mergeCell ref="A67:E67"/>
    <mergeCell ref="A68:E68"/>
    <mergeCell ref="A70:E70"/>
    <mergeCell ref="A71:E71"/>
  </mergeCells>
  <pageMargins left="0.7" right="0.7" top="0.75" bottom="0.75" header="0.3" footer="0.3"/>
  <pageSetup paperSize="9" scale="6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2E3B-0926-41E5-9684-2A694D1C9B0E}">
  <sheetPr>
    <pageSetUpPr fitToPage="1"/>
  </sheetPr>
  <dimension ref="A1:B43"/>
  <sheetViews>
    <sheetView workbookViewId="0">
      <selection activeCell="B9" sqref="B9"/>
    </sheetView>
  </sheetViews>
  <sheetFormatPr defaultRowHeight="12.75" x14ac:dyDescent="0.2"/>
  <cols>
    <col min="2" max="2" width="123" customWidth="1"/>
  </cols>
  <sheetData>
    <row r="1" spans="1:2" x14ac:dyDescent="0.2">
      <c r="B1" s="423" t="s">
        <v>209</v>
      </c>
    </row>
    <row r="2" spans="1:2" x14ac:dyDescent="0.2">
      <c r="B2" s="423" t="s">
        <v>244</v>
      </c>
    </row>
    <row r="3" spans="1:2" x14ac:dyDescent="0.2">
      <c r="B3" s="423"/>
    </row>
    <row r="4" spans="1:2" ht="33" x14ac:dyDescent="0.2">
      <c r="B4" s="424" t="s">
        <v>210</v>
      </c>
    </row>
    <row r="6" spans="1:2" x14ac:dyDescent="0.2">
      <c r="A6" s="725" t="s">
        <v>2</v>
      </c>
      <c r="B6" s="725" t="s">
        <v>211</v>
      </c>
    </row>
    <row r="7" spans="1:2" x14ac:dyDescent="0.2">
      <c r="A7" s="725"/>
      <c r="B7" s="725"/>
    </row>
    <row r="8" spans="1:2" ht="16.5" x14ac:dyDescent="0.2">
      <c r="A8" s="425">
        <v>1</v>
      </c>
      <c r="B8" s="426" t="s">
        <v>212</v>
      </c>
    </row>
    <row r="9" spans="1:2" ht="16.5" x14ac:dyDescent="0.2">
      <c r="A9" s="425">
        <v>2</v>
      </c>
      <c r="B9" s="426" t="s">
        <v>213</v>
      </c>
    </row>
    <row r="10" spans="1:2" ht="16.5" x14ac:dyDescent="0.2">
      <c r="A10" s="425">
        <v>3</v>
      </c>
      <c r="B10" s="426" t="s">
        <v>214</v>
      </c>
    </row>
    <row r="11" spans="1:2" ht="16.5" x14ac:dyDescent="0.2">
      <c r="A11" s="425">
        <v>4</v>
      </c>
      <c r="B11" s="426" t="s">
        <v>215</v>
      </c>
    </row>
    <row r="12" spans="1:2" ht="33" x14ac:dyDescent="0.2">
      <c r="A12" s="425">
        <v>5</v>
      </c>
      <c r="B12" s="426" t="s">
        <v>216</v>
      </c>
    </row>
    <row r="13" spans="1:2" ht="16.5" x14ac:dyDescent="0.2">
      <c r="A13" s="425">
        <v>6</v>
      </c>
      <c r="B13" s="426" t="s">
        <v>217</v>
      </c>
    </row>
    <row r="14" spans="1:2" ht="16.5" x14ac:dyDescent="0.2">
      <c r="A14" s="425">
        <v>7</v>
      </c>
      <c r="B14" s="426" t="s">
        <v>218</v>
      </c>
    </row>
    <row r="15" spans="1:2" ht="16.5" x14ac:dyDescent="0.2">
      <c r="A15" s="425">
        <v>8</v>
      </c>
      <c r="B15" s="426" t="s">
        <v>219</v>
      </c>
    </row>
    <row r="16" spans="1:2" ht="16.5" x14ac:dyDescent="0.2">
      <c r="A16" s="425">
        <v>9</v>
      </c>
      <c r="B16" s="426" t="s">
        <v>220</v>
      </c>
    </row>
    <row r="17" spans="1:2" ht="16.5" x14ac:dyDescent="0.2">
      <c r="A17" s="425">
        <v>10</v>
      </c>
      <c r="B17" s="426" t="s">
        <v>221</v>
      </c>
    </row>
    <row r="18" spans="1:2" ht="16.5" x14ac:dyDescent="0.2">
      <c r="A18" s="425">
        <v>11</v>
      </c>
      <c r="B18" s="426" t="s">
        <v>222</v>
      </c>
    </row>
    <row r="19" spans="1:2" ht="16.5" x14ac:dyDescent="0.2">
      <c r="A19" s="425">
        <v>12</v>
      </c>
      <c r="B19" s="426" t="s">
        <v>223</v>
      </c>
    </row>
    <row r="20" spans="1:2" ht="16.5" x14ac:dyDescent="0.2">
      <c r="A20" s="425">
        <v>13</v>
      </c>
      <c r="B20" s="426" t="s">
        <v>224</v>
      </c>
    </row>
    <row r="21" spans="1:2" ht="16.5" x14ac:dyDescent="0.2">
      <c r="A21" s="425">
        <v>14</v>
      </c>
      <c r="B21" s="426" t="s">
        <v>225</v>
      </c>
    </row>
    <row r="22" spans="1:2" ht="16.5" x14ac:dyDescent="0.2">
      <c r="A22" s="425">
        <v>14</v>
      </c>
      <c r="B22" s="426" t="s">
        <v>226</v>
      </c>
    </row>
    <row r="23" spans="1:2" ht="16.5" x14ac:dyDescent="0.2">
      <c r="A23" s="425">
        <v>15</v>
      </c>
      <c r="B23" s="426" t="s">
        <v>227</v>
      </c>
    </row>
    <row r="24" spans="1:2" ht="16.5" x14ac:dyDescent="0.2">
      <c r="A24" s="425">
        <v>16</v>
      </c>
      <c r="B24" s="426" t="s">
        <v>228</v>
      </c>
    </row>
    <row r="25" spans="1:2" ht="16.5" x14ac:dyDescent="0.2">
      <c r="A25" s="425">
        <v>17</v>
      </c>
      <c r="B25" s="426" t="s">
        <v>229</v>
      </c>
    </row>
    <row r="26" spans="1:2" ht="16.5" x14ac:dyDescent="0.2">
      <c r="A26" s="425">
        <v>18</v>
      </c>
      <c r="B26" s="426" t="s">
        <v>230</v>
      </c>
    </row>
    <row r="27" spans="1:2" ht="49.5" x14ac:dyDescent="0.2">
      <c r="A27" s="427" t="s">
        <v>231</v>
      </c>
      <c r="B27" s="426" t="s">
        <v>232</v>
      </c>
    </row>
    <row r="28" spans="1:2" ht="49.5" x14ac:dyDescent="0.2">
      <c r="A28" s="427" t="s">
        <v>233</v>
      </c>
      <c r="B28" s="428" t="s">
        <v>234</v>
      </c>
    </row>
    <row r="29" spans="1:2" ht="16.5" x14ac:dyDescent="0.2">
      <c r="A29" s="427" t="s">
        <v>235</v>
      </c>
      <c r="B29" s="426" t="s">
        <v>236</v>
      </c>
    </row>
    <row r="30" spans="1:2" ht="39.75" customHeight="1" x14ac:dyDescent="0.2">
      <c r="A30" s="427" t="s">
        <v>237</v>
      </c>
      <c r="B30" s="428" t="s">
        <v>238</v>
      </c>
    </row>
    <row r="31" spans="1:2" ht="16.5" x14ac:dyDescent="0.25">
      <c r="A31" s="429"/>
      <c r="B31" s="429"/>
    </row>
    <row r="32" spans="1:2" x14ac:dyDescent="0.2">
      <c r="A32" s="726" t="s">
        <v>239</v>
      </c>
      <c r="B32" s="726"/>
    </row>
    <row r="33" spans="1:2" x14ac:dyDescent="0.2">
      <c r="A33" s="726"/>
      <c r="B33" s="726"/>
    </row>
    <row r="34" spans="1:2" x14ac:dyDescent="0.2">
      <c r="A34" s="726"/>
      <c r="B34" s="726"/>
    </row>
    <row r="35" spans="1:2" x14ac:dyDescent="0.2">
      <c r="A35" s="726"/>
      <c r="B35" s="726"/>
    </row>
    <row r="36" spans="1:2" x14ac:dyDescent="0.2">
      <c r="A36" s="726"/>
      <c r="B36" s="726"/>
    </row>
    <row r="37" spans="1:2" ht="19.5" x14ac:dyDescent="0.2">
      <c r="A37" s="548" t="s">
        <v>240</v>
      </c>
      <c r="B37" s="548"/>
    </row>
    <row r="39" spans="1:2" ht="16.5" x14ac:dyDescent="0.25">
      <c r="A39" s="724" t="s">
        <v>242</v>
      </c>
      <c r="B39" s="724"/>
    </row>
    <row r="40" spans="1:2" ht="16.5" x14ac:dyDescent="0.25">
      <c r="A40" s="724" t="s">
        <v>29</v>
      </c>
      <c r="B40" s="724"/>
    </row>
    <row r="41" spans="1:2" ht="16.5" x14ac:dyDescent="0.25">
      <c r="A41" s="430"/>
      <c r="B41" s="430"/>
    </row>
    <row r="42" spans="1:2" ht="16.5" x14ac:dyDescent="0.25">
      <c r="A42" s="724" t="s">
        <v>241</v>
      </c>
      <c r="B42" s="724"/>
    </row>
    <row r="43" spans="1:2" x14ac:dyDescent="0.2">
      <c r="A43" s="431"/>
      <c r="B43" s="431"/>
    </row>
  </sheetData>
  <mergeCells count="7">
    <mergeCell ref="A42:B42"/>
    <mergeCell ref="A6:A7"/>
    <mergeCell ref="B6:B7"/>
    <mergeCell ref="A32:B36"/>
    <mergeCell ref="A37:B37"/>
    <mergeCell ref="A39:B39"/>
    <mergeCell ref="A40:B40"/>
  </mergeCells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E24"/>
  <sheetViews>
    <sheetView view="pageBreakPreview" zoomScaleNormal="85" workbookViewId="0">
      <selection activeCell="B4" sqref="B4"/>
    </sheetView>
  </sheetViews>
  <sheetFormatPr defaultRowHeight="12.75" x14ac:dyDescent="0.2"/>
  <cols>
    <col min="1" max="1" width="46.7109375"/>
    <col min="2" max="2" width="63.5703125" customWidth="1"/>
    <col min="3" max="3" width="8.5703125"/>
    <col min="4" max="4" width="23.42578125"/>
    <col min="5" max="5" width="50"/>
    <col min="6" max="1025" width="8.5703125"/>
  </cols>
  <sheetData>
    <row r="2" spans="1:5" ht="18.75" x14ac:dyDescent="0.3">
      <c r="A2" s="47"/>
      <c r="B2" s="47"/>
      <c r="C2" s="47"/>
      <c r="D2" s="47"/>
    </row>
    <row r="3" spans="1:5" ht="19.5" thickBot="1" x14ac:dyDescent="0.35">
      <c r="A3" s="47"/>
      <c r="B3" s="47"/>
      <c r="C3" s="47"/>
      <c r="D3" s="47"/>
      <c r="E3" s="48"/>
    </row>
    <row r="4" spans="1:5" ht="369.75" customHeight="1" thickBot="1" x14ac:dyDescent="0.35">
      <c r="A4" s="47" t="s">
        <v>26</v>
      </c>
      <c r="B4" s="49" t="s">
        <v>274</v>
      </c>
      <c r="C4" s="47"/>
      <c r="D4" s="47"/>
      <c r="E4" s="50"/>
    </row>
    <row r="5" spans="1:5" ht="19.5" thickBot="1" x14ac:dyDescent="0.35">
      <c r="A5" s="47"/>
      <c r="B5" s="47"/>
      <c r="C5" s="47"/>
      <c r="D5" s="47"/>
      <c r="E5" s="50"/>
    </row>
    <row r="6" spans="1:5" ht="37.5" x14ac:dyDescent="0.3">
      <c r="A6" s="47" t="s">
        <v>27</v>
      </c>
      <c r="B6" s="49" t="s">
        <v>244</v>
      </c>
      <c r="C6" s="47"/>
      <c r="D6" s="47"/>
    </row>
    <row r="7" spans="1:5" ht="18.75" x14ac:dyDescent="0.3">
      <c r="A7" s="47"/>
      <c r="B7" s="47"/>
      <c r="C7" s="47"/>
      <c r="D7" s="47"/>
      <c r="E7" s="51" t="s">
        <v>28</v>
      </c>
    </row>
    <row r="8" spans="1:5" ht="18.75" x14ac:dyDescent="0.3">
      <c r="A8" s="47"/>
      <c r="B8" s="47"/>
      <c r="C8" s="47"/>
      <c r="D8" s="47" t="e">
        <f>#REF!</f>
        <v>#REF!</v>
      </c>
      <c r="E8" t="str">
        <f>B10</f>
        <v>ООО «Югстрой-Электросеть»</v>
      </c>
    </row>
    <row r="9" spans="1:5" ht="18.75" x14ac:dyDescent="0.3">
      <c r="A9" s="47"/>
      <c r="B9" s="52" t="s">
        <v>207</v>
      </c>
      <c r="C9" s="47"/>
      <c r="D9" s="47" t="e">
        <f>#REF!</f>
        <v>#REF!</v>
      </c>
      <c r="E9">
        <f>B16</f>
        <v>0</v>
      </c>
    </row>
    <row r="10" spans="1:5" ht="147" customHeight="1" x14ac:dyDescent="0.3">
      <c r="A10" s="47" t="s">
        <v>24</v>
      </c>
      <c r="B10" s="53" t="s">
        <v>29</v>
      </c>
      <c r="C10" s="47"/>
      <c r="D10" s="47" t="e">
        <f>#REF!</f>
        <v>#REF!</v>
      </c>
      <c r="E10" s="65"/>
    </row>
    <row r="11" spans="1:5" ht="18.75" x14ac:dyDescent="0.3">
      <c r="A11" s="47"/>
      <c r="B11" s="47"/>
      <c r="C11" s="47"/>
      <c r="D11" s="47" t="e">
        <f>#REF!</f>
        <v>#REF!</v>
      </c>
      <c r="E11" s="46"/>
    </row>
    <row r="12" spans="1:5" ht="18.75" x14ac:dyDescent="0.3">
      <c r="A12" s="47" t="s">
        <v>30</v>
      </c>
      <c r="B12" s="54" t="s">
        <v>163</v>
      </c>
      <c r="C12" s="47"/>
      <c r="D12" s="47"/>
      <c r="E12" s="55"/>
    </row>
    <row r="13" spans="1:5" ht="18.75" x14ac:dyDescent="0.3">
      <c r="A13" s="47"/>
      <c r="B13" s="47"/>
      <c r="C13" s="47"/>
      <c r="D13" s="47"/>
      <c r="E13" s="55"/>
    </row>
    <row r="14" spans="1:5" ht="18.75" x14ac:dyDescent="0.3">
      <c r="A14" s="47"/>
      <c r="B14" s="52"/>
      <c r="C14" s="47"/>
      <c r="D14" s="47"/>
      <c r="E14" s="55"/>
    </row>
    <row r="15" spans="1:5" ht="18.75" x14ac:dyDescent="0.3">
      <c r="A15" s="47"/>
      <c r="B15" s="53"/>
      <c r="C15" s="47"/>
      <c r="D15" s="47"/>
      <c r="E15" s="55"/>
    </row>
    <row r="16" spans="1:5" ht="18.75" x14ac:dyDescent="0.3">
      <c r="A16" s="47" t="s">
        <v>25</v>
      </c>
      <c r="B16" s="53"/>
      <c r="C16" s="47"/>
      <c r="D16" s="47"/>
    </row>
    <row r="17" spans="1:4" ht="18.75" x14ac:dyDescent="0.3">
      <c r="A17" s="47"/>
      <c r="B17" s="47" t="s">
        <v>158</v>
      </c>
      <c r="C17" s="47"/>
      <c r="D17" s="47"/>
    </row>
    <row r="18" spans="1:4" ht="18.75" x14ac:dyDescent="0.3">
      <c r="A18" s="47"/>
      <c r="B18" s="47" t="s">
        <v>165</v>
      </c>
      <c r="C18" s="47"/>
      <c r="D18" s="47"/>
    </row>
    <row r="19" spans="1:4" ht="18.75" x14ac:dyDescent="0.3">
      <c r="A19" s="47" t="s">
        <v>30</v>
      </c>
      <c r="B19" s="54" t="s">
        <v>164</v>
      </c>
      <c r="C19" s="47"/>
      <c r="D19" s="47"/>
    </row>
    <row r="20" spans="1:4" ht="18.75" x14ac:dyDescent="0.3">
      <c r="A20" s="47"/>
      <c r="B20" s="47"/>
      <c r="C20" s="47"/>
      <c r="D20" s="47"/>
    </row>
    <row r="21" spans="1:4" ht="18.75" x14ac:dyDescent="0.3">
      <c r="A21" s="47"/>
      <c r="B21" s="47"/>
      <c r="C21" s="47"/>
      <c r="D21" s="47"/>
    </row>
    <row r="22" spans="1:4" ht="18.75" x14ac:dyDescent="0.3">
      <c r="A22" s="47" t="s">
        <v>31</v>
      </c>
      <c r="B22" s="56" t="s">
        <v>22</v>
      </c>
      <c r="C22" s="47"/>
      <c r="D22" s="47"/>
    </row>
    <row r="23" spans="1:4" ht="18.75" x14ac:dyDescent="0.3">
      <c r="A23" s="47"/>
      <c r="B23" s="47"/>
      <c r="C23" s="47"/>
      <c r="D23" s="47"/>
    </row>
    <row r="24" spans="1:4" ht="18.75" x14ac:dyDescent="0.3">
      <c r="A24" s="47" t="s">
        <v>32</v>
      </c>
      <c r="B24" s="56" t="s">
        <v>23</v>
      </c>
      <c r="C24" s="47"/>
      <c r="D24" s="47"/>
    </row>
  </sheetData>
  <pageMargins left="0.75" right="0.75" top="1" bottom="1" header="0.51180555555555496" footer="0.51180555555555496"/>
  <pageSetup paperSize="9" firstPageNumber="0" orientation="portrait" r:id="rId1"/>
  <colBreaks count="1" manualBreakCount="1">
    <brk id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Прил 1</vt:lpstr>
      <vt:lpstr>Прил 1.1</vt:lpstr>
      <vt:lpstr>Прил2</vt:lpstr>
      <vt:lpstr>Прил 3</vt:lpstr>
      <vt:lpstr>Прил 4</vt:lpstr>
      <vt:lpstr>Прил 7</vt:lpstr>
      <vt:lpstr>Прил9</vt:lpstr>
      <vt:lpstr>Прил12</vt:lpstr>
      <vt:lpstr>Прил 13</vt:lpstr>
      <vt:lpstr>Прил 17</vt:lpstr>
      <vt:lpstr>Прил 18</vt:lpstr>
      <vt:lpstr>Прил 19</vt:lpstr>
      <vt:lpstr>НАЧИНАТЬ С ЭТОГО</vt:lpstr>
      <vt:lpstr>'Прил 1'!Заголовки_для_печати</vt:lpstr>
      <vt:lpstr>'Прил 4'!Заголовки_для_печати</vt:lpstr>
      <vt:lpstr>Прил2!Заголовки_для_печати</vt:lpstr>
      <vt:lpstr>'Прил 1'!Область_печати</vt:lpstr>
      <vt:lpstr>'Прил 13'!Область_печати</vt:lpstr>
      <vt:lpstr>'Прил 3'!Область_печати</vt:lpstr>
      <vt:lpstr>'Прил 4'!Область_печати</vt:lpstr>
      <vt:lpstr>'Прил 7'!Область_печати</vt:lpstr>
      <vt:lpstr>Прил2!Область_печати</vt:lpstr>
      <vt:lpstr>Прил9!Область_печати</vt:lpstr>
    </vt:vector>
  </TitlesOfParts>
  <Company>Stroyneft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HarisovRM</dc:creator>
  <cp:lastModifiedBy>Горбаносова Валентина Викторовна</cp:lastModifiedBy>
  <cp:revision>1</cp:revision>
  <cp:lastPrinted>2026-10-13T08:16:23Z</cp:lastPrinted>
  <dcterms:created xsi:type="dcterms:W3CDTF">2005-12-08T17:35:52Z</dcterms:created>
  <dcterms:modified xsi:type="dcterms:W3CDTF">2026-10-19T12:42:48Z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Stroyneft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