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ЗАКУПКИ ВОССТАНОВЛЕНИЕ\2026\ЗК ЭФ\Шины\"/>
    </mc:Choice>
  </mc:AlternateContent>
  <xr:revisionPtr revIDLastSave="0" documentId="13_ncr:1_{281E29C4-F5F1-436D-83CC-B9D1756259E5}" xr6:coauthVersionLast="47" xr6:coauthVersionMax="47" xr10:uidLastSave="{00000000-0000-0000-0000-000000000000}"/>
  <bookViews>
    <workbookView xWindow="-120" yWindow="-120" windowWidth="29040" windowHeight="15840" tabRatio="211" xr2:uid="{00000000-000D-0000-FFFF-FFFF00000000}"/>
  </bookViews>
  <sheets>
    <sheet name="Расчет цены_2" sheetId="1" r:id="rId1"/>
  </sheets>
  <definedNames>
    <definedName name="_xlnm.Print_Area" localSheetId="0">'Расчет цены_2'!$A$1:$N$10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1" l="1"/>
  <c r="L6" i="1" s="1"/>
  <c r="L7" i="1" s="1"/>
  <c r="J6" i="1"/>
  <c r="K6" i="1" l="1"/>
</calcChain>
</file>

<file path=xl/sharedStrings.xml><?xml version="1.0" encoding="utf-8"?>
<sst xmlns="http://schemas.openxmlformats.org/spreadsheetml/2006/main" count="22" uniqueCount="22">
  <si>
    <t>приложение №5 к  извещению на проведение запроса котировок в электронной форме</t>
  </si>
  <si>
    <t>Заказчиком для определения начальной (максимальной) цены договора был применен метод сопоставимых рыночных цен (анализ рынка), были направлены запросы о предоставлении ценовой информации поставщикам (подрядчикам, исполнителям), обладающим опытом поставок соответствующих товаров, работ, услуг, информация о которых имеется в свободном доступе (в частности, опубликована в печати, размещена на сайтах в сети "Интернет"), осуществлен сбор и анализ общедоступной ценовой информации, на основании полученной информации о рыночных ценах (далее - ценовая информация) идентичных товаров, планируемых к закупке, произведен расчет начальной (максимальной) цены договора.</t>
  </si>
  <si>
    <t>№</t>
  </si>
  <si>
    <t>Ед. изм</t>
  </si>
  <si>
    <t>Кол-во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</si>
  <si>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</si>
  <si>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</si>
  <si>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</si>
  <si>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>Средняя цена за единицу     &lt;ц&gt;</t>
  </si>
  <si>
    <t>Среднее квадратичное отклонение</t>
  </si>
  <si>
    <r>
      <rPr>
        <b/>
        <sz val="10"/>
        <color rgb="FF000000"/>
        <rFont val="Times New Roman"/>
        <family val="1"/>
        <charset val="204"/>
      </rPr>
      <t xml:space="preserve">коэффициент вариации цен V (%)           </t>
    </r>
    <r>
      <rPr>
        <i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</si>
  <si>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rgb="FF000000"/>
        <rFont val="Times New Roman"/>
        <family val="1"/>
        <charset val="204"/>
      </rPr>
      <t>Расчет Н(М)ЦК по формуле</t>
    </r>
    <r>
      <rPr>
        <sz val="10"/>
        <color rgb="FF000000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</si>
  <si>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ОКПД 2</t>
  </si>
  <si>
    <t xml:space="preserve">Наименование                                                                             </t>
  </si>
  <si>
    <t>Поставщик № 1</t>
  </si>
  <si>
    <t>Поставщик № 2</t>
  </si>
  <si>
    <t>Поставщик № 3</t>
  </si>
  <si>
    <t>штука</t>
  </si>
  <si>
    <t>22.11.13.110</t>
  </si>
  <si>
    <t>Автошина  10.00 R 20  150/147 L TT</t>
  </si>
  <si>
    <t>ВЫВОД: Проведенные исследования позволяют определить начальную (максимальную) цену договора в сумме: 293 480 (двести девяносто три тысячи четыреста восемьдест) рублей 00 коп.</t>
  </si>
  <si>
    <t xml:space="preserve"> Обоснование начальной (максимальной) цены договора на поставка товара (шины автомобильные) для нужд государственного автономного учреждения здравоохранения «Энгельсская городская клиническая  больница № 1»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</si>
</sst>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11" x14ac:knownFonts="1">
    <font>
      <sz val="11"/>
      <color rgb="FF000000"/>
      <name val="Calibri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A"/>
      <name val="Times New Roman"/>
      <family val="1"/>
      <charset val="204"/>
    </font>
    <font>
      <sz val="12"/>
      <color rgb="FF00000A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4" fillId="0" borderId="1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/>
    </xf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X11"/>
  <sheetViews>
    <sheetView tabSelected="1" view="pageBreakPreview" zoomScaleSheetLayoutView="100" workbookViewId="0">
      <selection activeCell="A2" sqref="A2:L2"/>
    </sheetView>
  </sheetViews>
  <sheetFormatPr defaultColWidth="9" defaultRowHeight="15" x14ac:dyDescent="0.25"/>
  <cols>
    <col min="1" max="1" width="4.42578125" style="3" customWidth="1"/>
    <col min="2" max="2" width="13.28515625" style="3" customWidth="1"/>
    <col min="3" max="3" width="39.85546875" style="3" customWidth="1"/>
    <col min="4" max="4" width="12" style="3" customWidth="1"/>
    <col min="5" max="5" width="6.140625" style="3" customWidth="1"/>
    <col min="6" max="6" width="12.42578125" style="3" customWidth="1"/>
    <col min="7" max="7" width="14.140625" style="3" customWidth="1"/>
    <col min="8" max="8" width="13.5703125" style="3" customWidth="1"/>
    <col min="9" max="9" width="16.140625" style="3" customWidth="1"/>
    <col min="10" max="10" width="15.85546875" style="3" customWidth="1"/>
    <col min="11" max="11" width="16.85546875" style="3" customWidth="1"/>
    <col min="12" max="12" width="22.85546875" style="3" customWidth="1"/>
    <col min="13" max="13" width="1.42578125" style="3" customWidth="1"/>
    <col min="14" max="14" width="7.28515625" style="3" hidden="1" customWidth="1"/>
    <col min="15" max="15" width="9.140625" style="3"/>
    <col min="16" max="16" width="20.85546875" style="3" customWidth="1"/>
    <col min="17" max="255" width="9.140625" style="3"/>
    <col min="256" max="1026" width="8.5703125"/>
  </cols>
  <sheetData>
    <row r="1" spans="1:258" ht="47.25" customHeight="1" x14ac:dyDescent="0.25">
      <c r="A1"/>
      <c r="B1"/>
      <c r="C1"/>
      <c r="D1"/>
      <c r="E1"/>
      <c r="F1"/>
      <c r="G1"/>
      <c r="H1"/>
      <c r="I1"/>
      <c r="J1"/>
      <c r="K1" s="21" t="s">
        <v>0</v>
      </c>
      <c r="L1" s="21"/>
    </row>
    <row r="2" spans="1:258" ht="47.25" customHeight="1" x14ac:dyDescent="0.25">
      <c r="A2" s="22" t="s">
        <v>21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O2" s="8"/>
      <c r="P2" s="8"/>
      <c r="Q2" s="8"/>
      <c r="R2" s="8"/>
      <c r="S2" s="8"/>
      <c r="T2" s="8"/>
      <c r="U2" s="8"/>
      <c r="V2" s="8"/>
    </row>
    <row r="3" spans="1:258" ht="69" customHeight="1" x14ac:dyDescent="0.2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8"/>
      <c r="P3" s="8"/>
      <c r="Q3" s="8"/>
      <c r="R3" s="8"/>
      <c r="S3" s="8"/>
      <c r="T3" s="8"/>
      <c r="U3" s="8"/>
      <c r="V3" s="8"/>
      <c r="IV3" s="3"/>
      <c r="IW3" s="3"/>
      <c r="IX3" s="3"/>
    </row>
    <row r="4" spans="1:258" s="1" customFormat="1" ht="52.5" customHeight="1" x14ac:dyDescent="0.25">
      <c r="A4" s="24" t="s">
        <v>2</v>
      </c>
      <c r="B4" s="24" t="s">
        <v>12</v>
      </c>
      <c r="C4" s="24" t="s">
        <v>13</v>
      </c>
      <c r="D4" s="24" t="s">
        <v>3</v>
      </c>
      <c r="E4" s="24" t="s">
        <v>4</v>
      </c>
      <c r="F4" s="24" t="s">
        <v>5</v>
      </c>
      <c r="G4" s="24"/>
      <c r="H4" s="24"/>
      <c r="I4" s="25" t="s">
        <v>6</v>
      </c>
      <c r="J4" s="25"/>
      <c r="K4" s="25"/>
      <c r="L4" s="5" t="s">
        <v>7</v>
      </c>
      <c r="M4" s="8"/>
      <c r="N4" s="8"/>
      <c r="O4" s="8"/>
      <c r="P4" s="8"/>
      <c r="Q4" s="8"/>
      <c r="R4" s="8"/>
      <c r="S4" s="8"/>
      <c r="T4" s="8"/>
      <c r="U4" s="8"/>
      <c r="V4" s="8"/>
      <c r="W4" s="12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</row>
    <row r="5" spans="1:258" s="1" customFormat="1" ht="131.25" customHeight="1" x14ac:dyDescent="0.25">
      <c r="A5" s="24"/>
      <c r="B5" s="24"/>
      <c r="C5" s="24"/>
      <c r="D5" s="24"/>
      <c r="E5" s="24"/>
      <c r="F5" s="4" t="s">
        <v>14</v>
      </c>
      <c r="G5" s="4" t="s">
        <v>15</v>
      </c>
      <c r="H5" s="4" t="s">
        <v>16</v>
      </c>
      <c r="I5" s="5" t="s">
        <v>8</v>
      </c>
      <c r="J5" s="5" t="s">
        <v>9</v>
      </c>
      <c r="K5" s="5" t="s">
        <v>10</v>
      </c>
      <c r="L5" s="5" t="s">
        <v>11</v>
      </c>
      <c r="M5" s="8"/>
      <c r="N5" s="8"/>
      <c r="O5" s="8"/>
      <c r="P5" s="8"/>
      <c r="Q5" s="8"/>
      <c r="R5" s="8"/>
      <c r="S5" s="8"/>
      <c r="T5" s="8"/>
      <c r="U5" s="8"/>
      <c r="V5" s="8"/>
      <c r="W5" s="12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</row>
    <row r="6" spans="1:258" s="2" customFormat="1" ht="37.5" customHeight="1" x14ac:dyDescent="0.25">
      <c r="A6" s="17">
        <v>1</v>
      </c>
      <c r="B6" s="19" t="s">
        <v>18</v>
      </c>
      <c r="C6" s="19" t="s">
        <v>19</v>
      </c>
      <c r="D6" s="19" t="s">
        <v>17</v>
      </c>
      <c r="E6" s="19">
        <v>11</v>
      </c>
      <c r="F6" s="18">
        <v>25980</v>
      </c>
      <c r="G6" s="18">
        <v>27300</v>
      </c>
      <c r="H6" s="18">
        <v>26760</v>
      </c>
      <c r="I6" s="6">
        <f t="shared" ref="I6" si="0">AVERAGE(F6:H6)</f>
        <v>26680</v>
      </c>
      <c r="J6" s="9">
        <f t="shared" ref="J6" si="1">STDEV(F6:G6)</f>
        <v>933.38095116624277</v>
      </c>
      <c r="K6" s="9">
        <f t="shared" ref="K6" si="2">J6/I6*100</f>
        <v>3.4984293521973115</v>
      </c>
      <c r="L6" s="10">
        <f>I6*E6</f>
        <v>293480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</row>
    <row r="7" spans="1:258" ht="15.75" x14ac:dyDescent="0.25">
      <c r="A7" s="15"/>
      <c r="B7" s="14"/>
      <c r="C7" s="26"/>
      <c r="D7" s="26"/>
      <c r="E7" s="26"/>
      <c r="F7" s="26"/>
      <c r="G7" s="26"/>
      <c r="H7" s="26"/>
      <c r="I7" s="26"/>
      <c r="J7" s="26"/>
      <c r="K7" s="26"/>
      <c r="L7" s="16">
        <f>SUM(L6:L6)</f>
        <v>293480</v>
      </c>
      <c r="P7" s="20"/>
      <c r="Q7" s="8"/>
      <c r="R7" s="8"/>
      <c r="S7" s="8"/>
      <c r="T7" s="8"/>
      <c r="U7" s="8"/>
      <c r="V7" s="8"/>
    </row>
    <row r="8" spans="1:258" ht="15.75" x14ac:dyDescent="0.25">
      <c r="A8"/>
      <c r="B8"/>
      <c r="C8" s="7"/>
      <c r="D8" s="7"/>
      <c r="E8" s="7"/>
      <c r="F8" s="7"/>
      <c r="G8" s="7"/>
      <c r="H8" s="7"/>
      <c r="I8" s="7"/>
      <c r="J8" s="7"/>
      <c r="K8" s="7"/>
      <c r="L8" s="11"/>
      <c r="P8" s="20"/>
      <c r="Q8" s="8"/>
      <c r="R8" s="8"/>
    </row>
    <row r="9" spans="1:258" ht="43.5" customHeight="1" x14ac:dyDescent="0.25">
      <c r="A9" s="27" t="s">
        <v>20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P9" s="20"/>
      <c r="Q9" s="8"/>
      <c r="R9" s="8"/>
    </row>
    <row r="10" spans="1:258" x14ac:dyDescent="0.25">
      <c r="P10" s="8"/>
      <c r="Q10" s="8"/>
      <c r="R10" s="8"/>
    </row>
    <row r="11" spans="1:258" x14ac:dyDescent="0.25">
      <c r="P11" s="8"/>
      <c r="Q11" s="8"/>
      <c r="R11" s="8"/>
    </row>
  </sheetData>
  <mergeCells count="12">
    <mergeCell ref="C7:K7"/>
    <mergeCell ref="A9:L9"/>
    <mergeCell ref="A4:A5"/>
    <mergeCell ref="C4:C5"/>
    <mergeCell ref="D4:D5"/>
    <mergeCell ref="E4:E5"/>
    <mergeCell ref="B4:B5"/>
    <mergeCell ref="K1:L1"/>
    <mergeCell ref="A2:L2"/>
    <mergeCell ref="A3:N3"/>
    <mergeCell ref="F4:H4"/>
    <mergeCell ref="I4:K4"/>
  </mergeCells>
  <phoneticPr fontId="8" type="noConversion"/>
  <pageMargins left="0.23622047244094499" right="7.8740157480315001E-2" top="0.35433070866141703" bottom="0.35433070866141703" header="0.511811023622047" footer="0.511811023622047"/>
  <pageSetup paperSize="9" scale="52" firstPageNumber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цены_2</vt:lpstr>
      <vt:lpstr>'Расчет цены_2'!Область_печати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Павлова</dc:creator>
  <cp:lastModifiedBy>Petrova Kseniya</cp:lastModifiedBy>
  <cp:revision>0</cp:revision>
  <cp:lastPrinted>2026-08-19T10:30:13Z</cp:lastPrinted>
  <dcterms:created xsi:type="dcterms:W3CDTF">2015-08-17T13:13:00Z</dcterms:created>
  <dcterms:modified xsi:type="dcterms:W3CDTF">2026-09-24T08:09:10Z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29FB78F9000A4C06999629C22DE4FE1D</vt:lpwstr>
  </property>
  <property fmtid="{D5CDD505-2E9C-101B-9397-08002B2CF9AE}" pid="3" name="KSOProductBuildVer">
    <vt:lpwstr>1049-11.2.0.11537</vt:lpwstr>
  </property>
</Properties>
</file>