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нижнее белье 2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3" i="1" l="1"/>
  <c r="Q12" i="1" l="1"/>
  <c r="O12" i="1"/>
  <c r="L12" i="1"/>
  <c r="K12" i="1"/>
  <c r="M12" i="1" l="1"/>
  <c r="Q11" i="1"/>
  <c r="O11" i="1"/>
  <c r="L11" i="1"/>
  <c r="K11" i="1"/>
  <c r="Q10" i="1"/>
  <c r="O10" i="1"/>
  <c r="L10" i="1"/>
  <c r="K10" i="1"/>
  <c r="M11" i="1" l="1"/>
  <c r="M10" i="1"/>
  <c r="O9" i="1"/>
  <c r="L9" i="1"/>
  <c r="K9" i="1"/>
  <c r="Q9" i="1" l="1"/>
  <c r="M9" i="1"/>
</calcChain>
</file>

<file path=xl/sharedStrings.xml><?xml version="1.0" encoding="utf-8"?>
<sst xmlns="http://schemas.openxmlformats.org/spreadsheetml/2006/main" count="42" uniqueCount="36">
  <si>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</si>
  <si>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</si>
  <si>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</si>
  <si>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</si>
  <si>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</si>
  <si>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</si>
  <si>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</si>
  <si>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</si>
  <si>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</si>
  <si>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</si>
  <si>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</si>
  <si>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</si>
  <si>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</si>
  <si>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</si>
  <si>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</si>
  <si>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</si>
  <si>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</si>
  <si>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</si>
  <si>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</si>
  <si>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</si>
  <si>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</si>
  <si>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</si>
  <si>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</si>
  <si>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</si>
  <si>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</si>
  <si>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</si>
  <si>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</si>
  <si>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</si>
  <si>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</si>
  <si>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Топ бра с чашечками (спортивные)</t>
  </si>
  <si>
    <t>Поставщик №1 Ком.предложение вх.№411 от 23.09.2026г.</t>
  </si>
  <si>
    <t>Поставщик №2 Ком.предложение вх. № 410 от 23.09.26</t>
  </si>
  <si>
    <t>Поставщик №2 Ком.предложение вх. № 410 "а" от 23.09.2026г.</t>
  </si>
  <si>
    <t>Трусы мужские (бязевые)</t>
  </si>
  <si>
    <t>Трусы женские плавки</t>
  </si>
  <si>
    <t>сорочка женская ночная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</si>
</sst>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14" fontId="4" fillId="0" borderId="0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13" workbookViewId="0">
      <selection activeCell="K27" sqref="K27"/>
    </sheetView>
  </sheetViews>
  <sheetFormatPr defaultRowHeight="15" x14ac:dyDescent="0.25"/>
  <cols>
    <col min="1" max="1" width="2.85546875" customWidth="1"/>
    <col min="2" max="2" width="12.57031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9.42578125" customWidth="1"/>
    <col min="10" max="10" width="4.85546875" customWidth="1"/>
    <col min="11" max="11" width="9.42578125" customWidth="1"/>
    <col min="12" max="12" width="10.7109375" customWidth="1"/>
    <col min="13" max="13" width="12.5703125" customWidth="1"/>
    <col min="14" max="14" width="14.710937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5" t="s">
        <v>21</v>
      </c>
      <c r="O1" s="15"/>
      <c r="P1" s="15"/>
    </row>
    <row r="2" spans="1:17" x14ac:dyDescent="0.25">
      <c r="N2" s="15" t="s">
        <v>22</v>
      </c>
      <c r="O2" s="15"/>
      <c r="P2" s="15"/>
    </row>
    <row r="3" spans="1:17" x14ac:dyDescent="0.25">
      <c r="N3" t="s">
        <v>23</v>
      </c>
      <c r="O3" s="15" t="s">
        <v>24</v>
      </c>
      <c r="P3" s="15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30" t="s">
        <v>16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2" customFormat="1" ht="11.25" x14ac:dyDescent="0.2"/>
    <row r="7" spans="1:17" s="2" customFormat="1" ht="74.25" customHeight="1" x14ac:dyDescent="0.2">
      <c r="A7" s="31" t="s">
        <v>0</v>
      </c>
      <c r="B7" s="31" t="s">
        <v>1</v>
      </c>
      <c r="C7" s="31" t="s">
        <v>2</v>
      </c>
      <c r="D7" s="31" t="s">
        <v>3</v>
      </c>
      <c r="E7" s="31" t="s">
        <v>4</v>
      </c>
      <c r="F7" s="33" t="s">
        <v>5</v>
      </c>
      <c r="G7" s="34"/>
      <c r="H7" s="34"/>
      <c r="I7" s="38"/>
      <c r="J7" s="31" t="s">
        <v>6</v>
      </c>
      <c r="K7" s="35" t="s">
        <v>10</v>
      </c>
      <c r="L7" s="36"/>
      <c r="M7" s="37"/>
      <c r="N7" s="35" t="s">
        <v>11</v>
      </c>
      <c r="O7" s="36"/>
      <c r="P7" s="36"/>
      <c r="Q7" s="37"/>
    </row>
    <row r="8" spans="1:17" s="2" customFormat="1" ht="147" customHeight="1" x14ac:dyDescent="0.2">
      <c r="A8" s="32"/>
      <c r="B8" s="32"/>
      <c r="C8" s="32"/>
      <c r="D8" s="32"/>
      <c r="E8" s="32"/>
      <c r="F8" s="3" t="s">
        <v>30</v>
      </c>
      <c r="G8" s="3" t="s">
        <v>31</v>
      </c>
      <c r="H8" s="3" t="s">
        <v>32</v>
      </c>
      <c r="I8" s="39"/>
      <c r="J8" s="32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31.5" customHeight="1" x14ac:dyDescent="0.2">
      <c r="A9" s="10">
        <v>1</v>
      </c>
      <c r="B9" s="29" t="s">
        <v>33</v>
      </c>
      <c r="C9" s="28" t="s">
        <v>20</v>
      </c>
      <c r="D9" s="10" t="s">
        <v>27</v>
      </c>
      <c r="E9" s="10">
        <v>250</v>
      </c>
      <c r="F9" s="11">
        <v>259</v>
      </c>
      <c r="G9" s="11">
        <v>250</v>
      </c>
      <c r="H9" s="11">
        <v>249</v>
      </c>
      <c r="I9" s="13"/>
      <c r="J9" s="10"/>
      <c r="K9" s="5">
        <f t="shared" ref="K9" si="0">AVERAGE(F9:I9)</f>
        <v>252.66666666666666</v>
      </c>
      <c r="L9" s="6">
        <f t="shared" ref="L9" si="1">SQRT(VAR(F9:I9))</f>
        <v>5.5075705472861012</v>
      </c>
      <c r="M9" s="6">
        <f t="shared" ref="M9" si="2">L9/K9*100</f>
        <v>2.1797772614588795</v>
      </c>
      <c r="N9" s="7">
        <v>564150</v>
      </c>
      <c r="O9" s="8">
        <f t="shared" ref="O9:O12" si="3">(F9+G9+H9)/3</f>
        <v>252.66666666666666</v>
      </c>
      <c r="P9" s="7">
        <v>252.67</v>
      </c>
      <c r="Q9" s="7">
        <f t="shared" ref="Q9:Q12" si="4">P9*E9</f>
        <v>63167.5</v>
      </c>
    </row>
    <row r="10" spans="1:17" s="2" customFormat="1" ht="45" customHeight="1" x14ac:dyDescent="0.2">
      <c r="A10" s="18">
        <v>2</v>
      </c>
      <c r="B10" s="29" t="s">
        <v>29</v>
      </c>
      <c r="C10" s="28" t="s">
        <v>20</v>
      </c>
      <c r="D10" s="18" t="s">
        <v>27</v>
      </c>
      <c r="E10" s="18">
        <v>15</v>
      </c>
      <c r="F10" s="11">
        <v>529</v>
      </c>
      <c r="G10" s="11">
        <v>500</v>
      </c>
      <c r="H10" s="11">
        <v>490</v>
      </c>
      <c r="I10" s="18"/>
      <c r="J10" s="18"/>
      <c r="K10" s="5">
        <f t="shared" ref="K10:K11" si="5">AVERAGE(F10:I10)</f>
        <v>506.33333333333331</v>
      </c>
      <c r="L10" s="6">
        <f t="shared" ref="L10:L11" si="6">SQRT(VAR(F10:I10))</f>
        <v>20.256686138984662</v>
      </c>
      <c r="M10" s="6">
        <f t="shared" ref="M10:M11" si="7">L10/K10*100</f>
        <v>4.0006621735980241</v>
      </c>
      <c r="N10" s="7">
        <v>564150</v>
      </c>
      <c r="O10" s="8">
        <f t="shared" si="3"/>
        <v>506.33333333333331</v>
      </c>
      <c r="P10" s="7">
        <v>506.33</v>
      </c>
      <c r="Q10" s="7">
        <f t="shared" si="4"/>
        <v>7594.95</v>
      </c>
    </row>
    <row r="11" spans="1:17" s="2" customFormat="1" ht="45" x14ac:dyDescent="0.2">
      <c r="A11" s="18">
        <v>3</v>
      </c>
      <c r="B11" s="29" t="s">
        <v>34</v>
      </c>
      <c r="C11" s="28" t="s">
        <v>20</v>
      </c>
      <c r="D11" s="18" t="s">
        <v>27</v>
      </c>
      <c r="E11" s="18">
        <v>100</v>
      </c>
      <c r="F11" s="11">
        <v>145</v>
      </c>
      <c r="G11" s="11">
        <v>150</v>
      </c>
      <c r="H11" s="11">
        <v>145</v>
      </c>
      <c r="I11" s="18"/>
      <c r="J11" s="18"/>
      <c r="K11" s="5">
        <f t="shared" si="5"/>
        <v>146.66666666666666</v>
      </c>
      <c r="L11" s="6">
        <f t="shared" si="6"/>
        <v>2.8867513459481291</v>
      </c>
      <c r="M11" s="6">
        <f t="shared" si="7"/>
        <v>1.9682395540555429</v>
      </c>
      <c r="N11" s="7">
        <v>564150</v>
      </c>
      <c r="O11" s="8">
        <f t="shared" si="3"/>
        <v>146.66666666666666</v>
      </c>
      <c r="P11" s="7">
        <v>146.66999999999999</v>
      </c>
      <c r="Q11" s="7">
        <f t="shared" si="4"/>
        <v>14666.999999999998</v>
      </c>
    </row>
    <row r="12" spans="1:17" s="2" customFormat="1" ht="33.75" customHeight="1" x14ac:dyDescent="0.2">
      <c r="A12" s="27">
        <v>4</v>
      </c>
      <c r="B12" s="29" t="s">
        <v>35</v>
      </c>
      <c r="C12" s="28" t="s">
        <v>20</v>
      </c>
      <c r="D12" s="27" t="s">
        <v>27</v>
      </c>
      <c r="E12" s="27">
        <v>60</v>
      </c>
      <c r="F12" s="11">
        <v>560</v>
      </c>
      <c r="G12" s="11">
        <v>550</v>
      </c>
      <c r="H12" s="11">
        <v>490</v>
      </c>
      <c r="I12" s="27"/>
      <c r="J12" s="27"/>
      <c r="K12" s="5">
        <f t="shared" ref="K12" si="8">AVERAGE(F12:I12)</f>
        <v>533.33333333333337</v>
      </c>
      <c r="L12" s="6">
        <f t="shared" ref="L12" si="9">SQRT(VAR(F12:I12))</f>
        <v>37.859388972001824</v>
      </c>
      <c r="M12" s="6">
        <f t="shared" ref="M12" si="10">L12/K12*100</f>
        <v>7.0986354322503411</v>
      </c>
      <c r="N12" s="7">
        <v>564150</v>
      </c>
      <c r="O12" s="8">
        <f t="shared" si="3"/>
        <v>533.33333333333337</v>
      </c>
      <c r="P12" s="7">
        <v>533.33000000000004</v>
      </c>
      <c r="Q12" s="7">
        <f t="shared" si="4"/>
        <v>31999.800000000003</v>
      </c>
    </row>
    <row r="13" spans="1:17" s="2" customFormat="1" ht="17.25" customHeight="1" x14ac:dyDescent="0.2">
      <c r="A13" s="19"/>
      <c r="B13" s="20"/>
      <c r="C13" s="21"/>
      <c r="D13" s="19"/>
      <c r="E13" s="19"/>
      <c r="F13" s="22"/>
      <c r="G13" s="22"/>
      <c r="H13" s="22"/>
      <c r="I13" s="19"/>
      <c r="J13" s="19"/>
      <c r="K13" s="23"/>
      <c r="L13" s="24"/>
      <c r="M13" s="9" t="s">
        <v>19</v>
      </c>
      <c r="N13" s="25"/>
      <c r="O13" s="26"/>
      <c r="P13" s="25"/>
      <c r="Q13" s="25">
        <f>SUM(Q9:Q12)</f>
        <v>117429.25</v>
      </c>
    </row>
    <row r="14" spans="1:17" s="2" customFormat="1" ht="6" customHeight="1" x14ac:dyDescent="0.2">
      <c r="A14" s="1"/>
      <c r="B14" s="1"/>
      <c r="C14" s="1"/>
      <c r="D14" s="1"/>
      <c r="E14" s="1"/>
      <c r="F14" s="1"/>
      <c r="G14" s="1"/>
      <c r="H14" s="1"/>
      <c r="M14" s="9"/>
      <c r="N14" s="9"/>
      <c r="Q14" s="9"/>
    </row>
    <row r="15" spans="1:17" s="2" customFormat="1" ht="12" customHeight="1" x14ac:dyDescent="0.2">
      <c r="A15" s="1" t="s">
        <v>17</v>
      </c>
      <c r="B15" s="1"/>
      <c r="C15" s="1"/>
      <c r="D15" s="1"/>
      <c r="E15" s="1"/>
      <c r="F15" s="1"/>
      <c r="G15" s="1"/>
      <c r="H15" s="1"/>
      <c r="M15" s="9"/>
      <c r="N15" s="9"/>
      <c r="O15" s="9">
        <v>117429.25</v>
      </c>
      <c r="Q15" s="9"/>
    </row>
    <row r="16" spans="1:17" s="2" customFormat="1" ht="3" customHeight="1" x14ac:dyDescent="0.2"/>
    <row r="17" spans="1:17" s="2" customFormat="1" ht="15.75" customHeight="1" x14ac:dyDescent="0.25">
      <c r="A17" s="30" t="s">
        <v>18</v>
      </c>
      <c r="B17" s="30"/>
      <c r="C17" s="30"/>
      <c r="D17" s="30"/>
      <c r="I17" s="40" t="s">
        <v>28</v>
      </c>
      <c r="J17" s="41"/>
    </row>
    <row r="18" spans="1:17" s="2" customFormat="1" ht="15.75" customHeight="1" x14ac:dyDescent="0.2">
      <c r="I18" s="17">
        <v>46302</v>
      </c>
    </row>
    <row r="19" spans="1:17" ht="14.25" hidden="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idden="1" x14ac:dyDescent="0.25">
      <c r="A20" s="2"/>
      <c r="B20" s="2"/>
      <c r="C20" s="2"/>
      <c r="D20" s="2"/>
      <c r="E20" s="2"/>
      <c r="F20" s="2"/>
      <c r="G20" s="2"/>
      <c r="H20" s="2"/>
      <c r="I20" s="12"/>
      <c r="J20" s="2"/>
      <c r="K20" s="2"/>
      <c r="L20" s="2"/>
      <c r="M20" s="2"/>
      <c r="N20" s="2"/>
      <c r="O20" s="2"/>
      <c r="P20" s="2"/>
      <c r="Q20" s="2"/>
    </row>
    <row r="21" spans="1:17" x14ac:dyDescent="0.25">
      <c r="A21" s="2"/>
      <c r="B21" s="30" t="s">
        <v>25</v>
      </c>
      <c r="C21" s="30"/>
      <c r="D21" s="2"/>
      <c r="E21" s="2"/>
      <c r="F21" s="2"/>
      <c r="G21" s="2"/>
      <c r="H21" s="2"/>
      <c r="I21" s="14" t="s">
        <v>26</v>
      </c>
      <c r="J21" s="2"/>
      <c r="K21" s="2"/>
      <c r="L21" s="2"/>
      <c r="M21" s="2"/>
      <c r="N21" s="2"/>
      <c r="O21" s="2"/>
      <c r="P21" s="2"/>
      <c r="Q21" s="2"/>
    </row>
    <row r="22" spans="1:17" x14ac:dyDescent="0.25">
      <c r="I22" s="16">
        <v>46302</v>
      </c>
    </row>
  </sheetData>
  <mergeCells count="14">
    <mergeCell ref="A17:D17"/>
    <mergeCell ref="A5:Q5"/>
    <mergeCell ref="B21:C21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7:J17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2026-10-07T08:13:19Z</cp:lastPrinted>
  <dcterms:created xsi:type="dcterms:W3CDTF">2014-02-04T09:40:03Z</dcterms:created>
  <dcterms:modified xsi:type="dcterms:W3CDTF">2026-10-07T08:13:38Z</dcterms:modified>
</cp:coreProperties>
</file>