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701F438A-365B-4371-B862-F9B5D1C652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Лист1!$A$4:$IO$41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K7" i="1" l="1"/>
  <c r="L7" i="1" s="1"/>
  <c r="Q7" i="1" s="1"/>
  <c r="M7" i="1"/>
  <c r="N7" i="1"/>
  <c r="K8" i="1"/>
  <c r="L8" i="1" s="1"/>
  <c r="Q8" i="1" s="1"/>
  <c r="M8" i="1"/>
  <c r="N8" i="1"/>
  <c r="K9" i="1"/>
  <c r="L9" i="1" s="1"/>
  <c r="Q9" i="1" s="1"/>
  <c r="M9" i="1"/>
  <c r="N9" i="1"/>
  <c r="K10" i="1"/>
  <c r="L10" i="1" s="1"/>
  <c r="Q10" i="1" s="1"/>
  <c r="M10" i="1"/>
  <c r="N10" i="1"/>
  <c r="K11" i="1"/>
  <c r="L11" i="1" s="1"/>
  <c r="Q11" i="1" s="1"/>
  <c r="N11" i="1"/>
  <c r="K12" i="1"/>
  <c r="L12" i="1" s="1"/>
  <c r="Q12" i="1" s="1"/>
  <c r="M12" i="1"/>
  <c r="N12" i="1"/>
  <c r="K13" i="1"/>
  <c r="L13" i="1" s="1"/>
  <c r="Q13" i="1" s="1"/>
  <c r="M13" i="1"/>
  <c r="N13" i="1"/>
  <c r="K14" i="1"/>
  <c r="L14" i="1" s="1"/>
  <c r="Q14" i="1" s="1"/>
  <c r="M14" i="1"/>
  <c r="N14" i="1"/>
  <c r="K15" i="1"/>
  <c r="L15" i="1" s="1"/>
  <c r="Q15" i="1" s="1"/>
  <c r="M15" i="1"/>
  <c r="N15" i="1"/>
  <c r="K16" i="1"/>
  <c r="L16" i="1" s="1"/>
  <c r="Q16" i="1" s="1"/>
  <c r="M16" i="1"/>
  <c r="N16" i="1"/>
  <c r="K17" i="1"/>
  <c r="M17" i="1"/>
  <c r="N17" i="1"/>
  <c r="K18" i="1"/>
  <c r="L18" i="1" s="1"/>
  <c r="Q18" i="1" s="1"/>
  <c r="M18" i="1"/>
  <c r="N18" i="1"/>
  <c r="K19" i="1"/>
  <c r="L19" i="1" s="1"/>
  <c r="Q19" i="1" s="1"/>
  <c r="M19" i="1"/>
  <c r="N19" i="1"/>
  <c r="K20" i="1"/>
  <c r="L20" i="1" s="1"/>
  <c r="Q20" i="1" s="1"/>
  <c r="M20" i="1"/>
  <c r="N20" i="1"/>
  <c r="K21" i="1"/>
  <c r="L21" i="1" s="1"/>
  <c r="Q21" i="1" s="1"/>
  <c r="M21" i="1"/>
  <c r="N21" i="1"/>
  <c r="K22" i="1"/>
  <c r="L22" i="1" s="1"/>
  <c r="Q22" i="1" s="1"/>
  <c r="M22" i="1"/>
  <c r="N22" i="1"/>
  <c r="K23" i="1"/>
  <c r="L23" i="1" s="1"/>
  <c r="Q23" i="1" s="1"/>
  <c r="M23" i="1"/>
  <c r="N23" i="1"/>
  <c r="K24" i="1"/>
  <c r="L24" i="1" s="1"/>
  <c r="Q24" i="1" s="1"/>
  <c r="M24" i="1"/>
  <c r="N24" i="1"/>
  <c r="K25" i="1"/>
  <c r="L25" i="1" s="1"/>
  <c r="Q25" i="1" s="1"/>
  <c r="M25" i="1"/>
  <c r="N25" i="1"/>
  <c r="K26" i="1"/>
  <c r="L26" i="1" s="1"/>
  <c r="Q26" i="1" s="1"/>
  <c r="M26" i="1"/>
  <c r="N26" i="1"/>
  <c r="K27" i="1"/>
  <c r="L27" i="1" s="1"/>
  <c r="Q27" i="1" s="1"/>
  <c r="M27" i="1"/>
  <c r="N27" i="1"/>
  <c r="K28" i="1"/>
  <c r="L28" i="1" s="1"/>
  <c r="Q28" i="1" s="1"/>
  <c r="M28" i="1"/>
  <c r="N28" i="1"/>
  <c r="K29" i="1"/>
  <c r="M29" i="1"/>
  <c r="N29" i="1"/>
  <c r="K30" i="1"/>
  <c r="L30" i="1" s="1"/>
  <c r="Q30" i="1" s="1"/>
  <c r="M30" i="1"/>
  <c r="N30" i="1"/>
  <c r="K31" i="1"/>
  <c r="L31" i="1" s="1"/>
  <c r="Q31" i="1" s="1"/>
  <c r="M31" i="1"/>
  <c r="N31" i="1"/>
  <c r="K32" i="1"/>
  <c r="L32" i="1" s="1"/>
  <c r="Q32" i="1" s="1"/>
  <c r="M32" i="1"/>
  <c r="N32" i="1"/>
  <c r="K33" i="1"/>
  <c r="L33" i="1" s="1"/>
  <c r="Q33" i="1" s="1"/>
  <c r="M33" i="1"/>
  <c r="N33" i="1"/>
  <c r="K34" i="1"/>
  <c r="L34" i="1" s="1"/>
  <c r="Q34" i="1" s="1"/>
  <c r="M34" i="1"/>
  <c r="N34" i="1"/>
  <c r="K35" i="1"/>
  <c r="L35" i="1" s="1"/>
  <c r="Q35" i="1" s="1"/>
  <c r="M35" i="1"/>
  <c r="N35" i="1"/>
  <c r="K36" i="1"/>
  <c r="L36" i="1" s="1"/>
  <c r="Q36" i="1" s="1"/>
  <c r="M36" i="1"/>
  <c r="N36" i="1"/>
  <c r="K37" i="1"/>
  <c r="L37" i="1" s="1"/>
  <c r="Q37" i="1" s="1"/>
  <c r="M37" i="1"/>
  <c r="N37" i="1"/>
  <c r="K38" i="1"/>
  <c r="L38" i="1" s="1"/>
  <c r="Q38" i="1" s="1"/>
  <c r="M38" i="1"/>
  <c r="N38" i="1"/>
  <c r="K39" i="1"/>
  <c r="L39" i="1" s="1"/>
  <c r="Q39" i="1" s="1"/>
  <c r="M39" i="1"/>
  <c r="N39" i="1"/>
  <c r="K40" i="1"/>
  <c r="L40" i="1" s="1"/>
  <c r="Q40" i="1" s="1"/>
  <c r="M40" i="1"/>
  <c r="N40" i="1"/>
  <c r="K41" i="1"/>
  <c r="M41" i="1"/>
  <c r="N41" i="1"/>
  <c r="K42" i="1"/>
  <c r="L42" i="1" s="1"/>
  <c r="Q42" i="1" s="1"/>
  <c r="M42" i="1"/>
  <c r="N42" i="1"/>
  <c r="K43" i="1"/>
  <c r="L43" i="1" s="1"/>
  <c r="Q43" i="1" s="1"/>
  <c r="M43" i="1"/>
  <c r="N43" i="1"/>
  <c r="K44" i="1"/>
  <c r="L44" i="1" s="1"/>
  <c r="Q44" i="1" s="1"/>
  <c r="M44" i="1"/>
  <c r="N44" i="1"/>
  <c r="K45" i="1"/>
  <c r="L45" i="1" s="1"/>
  <c r="Q45" i="1" s="1"/>
  <c r="M45" i="1"/>
  <c r="N45" i="1"/>
  <c r="K46" i="1"/>
  <c r="L46" i="1" s="1"/>
  <c r="Q46" i="1" s="1"/>
  <c r="M46" i="1"/>
  <c r="N46" i="1"/>
  <c r="K47" i="1"/>
  <c r="L47" i="1" s="1"/>
  <c r="Q47" i="1" s="1"/>
  <c r="M47" i="1"/>
  <c r="N47" i="1"/>
  <c r="K48" i="1"/>
  <c r="L48" i="1" s="1"/>
  <c r="Q48" i="1" s="1"/>
  <c r="M48" i="1"/>
  <c r="N48" i="1"/>
  <c r="K49" i="1"/>
  <c r="L49" i="1" s="1"/>
  <c r="Q49" i="1" s="1"/>
  <c r="M49" i="1"/>
  <c r="N49" i="1"/>
  <c r="K50" i="1"/>
  <c r="L50" i="1" s="1"/>
  <c r="Q50" i="1" s="1"/>
  <c r="M50" i="1"/>
  <c r="N50" i="1"/>
  <c r="K51" i="1"/>
  <c r="L51" i="1" s="1"/>
  <c r="Q51" i="1" s="1"/>
  <c r="M51" i="1"/>
  <c r="N51" i="1"/>
  <c r="K52" i="1"/>
  <c r="L52" i="1" s="1"/>
  <c r="Q52" i="1" s="1"/>
  <c r="M52" i="1"/>
  <c r="N52" i="1"/>
  <c r="K53" i="1"/>
  <c r="M53" i="1"/>
  <c r="N53" i="1"/>
  <c r="K54" i="1"/>
  <c r="L54" i="1" s="1"/>
  <c r="Q54" i="1" s="1"/>
  <c r="M54" i="1"/>
  <c r="N54" i="1"/>
  <c r="K55" i="1"/>
  <c r="L55" i="1" s="1"/>
  <c r="Q55" i="1" s="1"/>
  <c r="M55" i="1"/>
  <c r="N55" i="1"/>
  <c r="K56" i="1"/>
  <c r="L56" i="1" s="1"/>
  <c r="Q56" i="1" s="1"/>
  <c r="M56" i="1"/>
  <c r="N56" i="1"/>
  <c r="K57" i="1"/>
  <c r="L57" i="1" s="1"/>
  <c r="Q57" i="1" s="1"/>
  <c r="M57" i="1"/>
  <c r="N57" i="1"/>
  <c r="K58" i="1"/>
  <c r="L58" i="1" s="1"/>
  <c r="Q58" i="1" s="1"/>
  <c r="M58" i="1"/>
  <c r="N58" i="1"/>
  <c r="K59" i="1"/>
  <c r="L59" i="1" s="1"/>
  <c r="Q59" i="1" s="1"/>
  <c r="M59" i="1"/>
  <c r="N59" i="1"/>
  <c r="K60" i="1"/>
  <c r="L60" i="1" s="1"/>
  <c r="Q60" i="1" s="1"/>
  <c r="M60" i="1"/>
  <c r="N60" i="1"/>
  <c r="K61" i="1"/>
  <c r="L61" i="1" s="1"/>
  <c r="Q61" i="1" s="1"/>
  <c r="M61" i="1"/>
  <c r="N61" i="1"/>
  <c r="K62" i="1"/>
  <c r="L62" i="1" s="1"/>
  <c r="Q62" i="1" s="1"/>
  <c r="M62" i="1"/>
  <c r="N62" i="1"/>
  <c r="K63" i="1"/>
  <c r="L63" i="1" s="1"/>
  <c r="Q63" i="1" s="1"/>
  <c r="M63" i="1"/>
  <c r="N63" i="1"/>
  <c r="K64" i="1"/>
  <c r="L64" i="1" s="1"/>
  <c r="Q64" i="1" s="1"/>
  <c r="M64" i="1"/>
  <c r="N64" i="1"/>
  <c r="K65" i="1"/>
  <c r="L65" i="1" s="1"/>
  <c r="Q65" i="1" s="1"/>
  <c r="M65" i="1"/>
  <c r="N65" i="1"/>
  <c r="K66" i="1"/>
  <c r="L66" i="1" s="1"/>
  <c r="Q66" i="1" s="1"/>
  <c r="M66" i="1"/>
  <c r="N66" i="1"/>
  <c r="K67" i="1"/>
  <c r="L67" i="1" s="1"/>
  <c r="Q67" i="1" s="1"/>
  <c r="M67" i="1"/>
  <c r="N67" i="1"/>
  <c r="K68" i="1"/>
  <c r="L68" i="1" s="1"/>
  <c r="Q68" i="1" s="1"/>
  <c r="M68" i="1"/>
  <c r="N68" i="1"/>
  <c r="K69" i="1"/>
  <c r="L69" i="1" s="1"/>
  <c r="Q69" i="1" s="1"/>
  <c r="M69" i="1"/>
  <c r="N69" i="1"/>
  <c r="K70" i="1"/>
  <c r="M70" i="1"/>
  <c r="N70" i="1"/>
  <c r="K71" i="1"/>
  <c r="L71" i="1" s="1"/>
  <c r="Q71" i="1" s="1"/>
  <c r="M71" i="1"/>
  <c r="N71" i="1"/>
  <c r="K72" i="1"/>
  <c r="L72" i="1" s="1"/>
  <c r="Q72" i="1" s="1"/>
  <c r="M72" i="1"/>
  <c r="N72" i="1"/>
  <c r="K73" i="1"/>
  <c r="L73" i="1" s="1"/>
  <c r="Q73" i="1" s="1"/>
  <c r="M73" i="1"/>
  <c r="N73" i="1"/>
  <c r="K74" i="1"/>
  <c r="L74" i="1" s="1"/>
  <c r="Q74" i="1" s="1"/>
  <c r="M74" i="1"/>
  <c r="N74" i="1"/>
  <c r="K75" i="1"/>
  <c r="L75" i="1" s="1"/>
  <c r="Q75" i="1" s="1"/>
  <c r="M75" i="1"/>
  <c r="N75" i="1"/>
  <c r="K76" i="1"/>
  <c r="L76" i="1" s="1"/>
  <c r="Q76" i="1" s="1"/>
  <c r="M76" i="1"/>
  <c r="N76" i="1"/>
  <c r="K77" i="1"/>
  <c r="L77" i="1" s="1"/>
  <c r="Q77" i="1" s="1"/>
  <c r="M77" i="1"/>
  <c r="N77" i="1"/>
  <c r="K78" i="1"/>
  <c r="L78" i="1" s="1"/>
  <c r="Q78" i="1" s="1"/>
  <c r="M78" i="1"/>
  <c r="N78" i="1"/>
  <c r="K79" i="1"/>
  <c r="L79" i="1" s="1"/>
  <c r="Q79" i="1" s="1"/>
  <c r="M79" i="1"/>
  <c r="N79" i="1"/>
  <c r="K80" i="1"/>
  <c r="L80" i="1" s="1"/>
  <c r="Q80" i="1" s="1"/>
  <c r="M80" i="1"/>
  <c r="N80" i="1"/>
  <c r="K81" i="1"/>
  <c r="L81" i="1" s="1"/>
  <c r="Q81" i="1" s="1"/>
  <c r="M81" i="1"/>
  <c r="N81" i="1"/>
  <c r="K82" i="1"/>
  <c r="L82" i="1" s="1"/>
  <c r="Q82" i="1" s="1"/>
  <c r="M82" i="1"/>
  <c r="N82" i="1"/>
  <c r="K83" i="1"/>
  <c r="L83" i="1" s="1"/>
  <c r="Q83" i="1" s="1"/>
  <c r="M83" i="1"/>
  <c r="N83" i="1"/>
  <c r="K84" i="1"/>
  <c r="L84" i="1" s="1"/>
  <c r="Q84" i="1" s="1"/>
  <c r="M84" i="1"/>
  <c r="N84" i="1"/>
  <c r="K85" i="1"/>
  <c r="L85" i="1" s="1"/>
  <c r="Q85" i="1" s="1"/>
  <c r="M85" i="1"/>
  <c r="N85" i="1"/>
  <c r="K86" i="1"/>
  <c r="L86" i="1" s="1"/>
  <c r="Q86" i="1" s="1"/>
  <c r="M86" i="1"/>
  <c r="N86" i="1"/>
  <c r="K87" i="1"/>
  <c r="L87" i="1" s="1"/>
  <c r="Q87" i="1" s="1"/>
  <c r="M87" i="1"/>
  <c r="N87" i="1"/>
  <c r="K88" i="1"/>
  <c r="L88" i="1" s="1"/>
  <c r="Q88" i="1" s="1"/>
  <c r="M88" i="1"/>
  <c r="N88" i="1"/>
  <c r="K89" i="1"/>
  <c r="L89" i="1" s="1"/>
  <c r="Q89" i="1" s="1"/>
  <c r="M89" i="1"/>
  <c r="N89" i="1"/>
  <c r="K90" i="1"/>
  <c r="L90" i="1" s="1"/>
  <c r="Q90" i="1" s="1"/>
  <c r="M90" i="1"/>
  <c r="N90" i="1"/>
  <c r="K91" i="1"/>
  <c r="L91" i="1" s="1"/>
  <c r="Q91" i="1" s="1"/>
  <c r="M91" i="1"/>
  <c r="N91" i="1"/>
  <c r="K92" i="1"/>
  <c r="L92" i="1" s="1"/>
  <c r="Q92" i="1" s="1"/>
  <c r="M92" i="1"/>
  <c r="N92" i="1"/>
  <c r="K93" i="1"/>
  <c r="L93" i="1" s="1"/>
  <c r="Q93" i="1" s="1"/>
  <c r="M93" i="1"/>
  <c r="N93" i="1"/>
  <c r="K94" i="1"/>
  <c r="L94" i="1" s="1"/>
  <c r="Q94" i="1" s="1"/>
  <c r="M94" i="1"/>
  <c r="N94" i="1"/>
  <c r="K95" i="1"/>
  <c r="L95" i="1" s="1"/>
  <c r="Q95" i="1" s="1"/>
  <c r="M95" i="1"/>
  <c r="N95" i="1"/>
  <c r="K96" i="1"/>
  <c r="L96" i="1" s="1"/>
  <c r="Q96" i="1" s="1"/>
  <c r="M96" i="1"/>
  <c r="N96" i="1"/>
  <c r="K97" i="1"/>
  <c r="L97" i="1" s="1"/>
  <c r="Q97" i="1" s="1"/>
  <c r="M97" i="1"/>
  <c r="N97" i="1"/>
  <c r="K98" i="1"/>
  <c r="L98" i="1" s="1"/>
  <c r="Q98" i="1" s="1"/>
  <c r="M98" i="1"/>
  <c r="N98" i="1"/>
  <c r="K99" i="1"/>
  <c r="L99" i="1" s="1"/>
  <c r="Q99" i="1" s="1"/>
  <c r="M99" i="1"/>
  <c r="N99" i="1"/>
  <c r="K100" i="1"/>
  <c r="L100" i="1" s="1"/>
  <c r="Q100" i="1" s="1"/>
  <c r="M100" i="1"/>
  <c r="N100" i="1"/>
  <c r="K101" i="1"/>
  <c r="L101" i="1" s="1"/>
  <c r="Q101" i="1" s="1"/>
  <c r="M101" i="1"/>
  <c r="N101" i="1"/>
  <c r="K102" i="1"/>
  <c r="L102" i="1" s="1"/>
  <c r="Q102" i="1" s="1"/>
  <c r="M102" i="1"/>
  <c r="N102" i="1"/>
  <c r="K103" i="1"/>
  <c r="L103" i="1" s="1"/>
  <c r="Q103" i="1" s="1"/>
  <c r="M103" i="1"/>
  <c r="N103" i="1"/>
  <c r="K104" i="1"/>
  <c r="L104" i="1" s="1"/>
  <c r="Q104" i="1" s="1"/>
  <c r="M104" i="1"/>
  <c r="N104" i="1"/>
  <c r="K105" i="1"/>
  <c r="L105" i="1" s="1"/>
  <c r="Q105" i="1" s="1"/>
  <c r="M105" i="1"/>
  <c r="N105" i="1"/>
  <c r="K106" i="1"/>
  <c r="L106" i="1" s="1"/>
  <c r="Q106" i="1" s="1"/>
  <c r="M106" i="1"/>
  <c r="N106" i="1"/>
  <c r="K107" i="1"/>
  <c r="L107" i="1" s="1"/>
  <c r="Q107" i="1" s="1"/>
  <c r="M107" i="1"/>
  <c r="N107" i="1"/>
  <c r="K108" i="1"/>
  <c r="L108" i="1" s="1"/>
  <c r="Q108" i="1" s="1"/>
  <c r="M108" i="1"/>
  <c r="N108" i="1"/>
  <c r="K109" i="1"/>
  <c r="L109" i="1" s="1"/>
  <c r="Q109" i="1" s="1"/>
  <c r="M109" i="1"/>
  <c r="N109" i="1"/>
  <c r="K110" i="1"/>
  <c r="L110" i="1" s="1"/>
  <c r="Q110" i="1" s="1"/>
  <c r="M110" i="1"/>
  <c r="N110" i="1"/>
  <c r="K111" i="1"/>
  <c r="L111" i="1" s="1"/>
  <c r="Q111" i="1" s="1"/>
  <c r="M111" i="1"/>
  <c r="N111" i="1"/>
  <c r="K112" i="1"/>
  <c r="L112" i="1" s="1"/>
  <c r="Q112" i="1" s="1"/>
  <c r="M112" i="1"/>
  <c r="N112" i="1"/>
  <c r="K113" i="1"/>
  <c r="L113" i="1" s="1"/>
  <c r="Q113" i="1" s="1"/>
  <c r="M113" i="1"/>
  <c r="N113" i="1"/>
  <c r="K114" i="1"/>
  <c r="M114" i="1"/>
  <c r="N114" i="1"/>
  <c r="K115" i="1"/>
  <c r="L115" i="1" s="1"/>
  <c r="Q115" i="1" s="1"/>
  <c r="M115" i="1"/>
  <c r="N115" i="1"/>
  <c r="K116" i="1"/>
  <c r="L116" i="1" s="1"/>
  <c r="Q116" i="1" s="1"/>
  <c r="M116" i="1"/>
  <c r="N116" i="1"/>
  <c r="K117" i="1"/>
  <c r="L117" i="1" s="1"/>
  <c r="Q117" i="1" s="1"/>
  <c r="M117" i="1"/>
  <c r="N117" i="1"/>
  <c r="K118" i="1"/>
  <c r="L118" i="1" s="1"/>
  <c r="Q118" i="1" s="1"/>
  <c r="M118" i="1"/>
  <c r="N118" i="1"/>
  <c r="K119" i="1"/>
  <c r="L119" i="1" s="1"/>
  <c r="Q119" i="1" s="1"/>
  <c r="M119" i="1"/>
  <c r="N119" i="1"/>
  <c r="K120" i="1"/>
  <c r="L120" i="1" s="1"/>
  <c r="Q120" i="1" s="1"/>
  <c r="M120" i="1"/>
  <c r="N120" i="1"/>
  <c r="K121" i="1"/>
  <c r="L121" i="1" s="1"/>
  <c r="Q121" i="1" s="1"/>
  <c r="M121" i="1"/>
  <c r="N121" i="1"/>
  <c r="K122" i="1"/>
  <c r="L122" i="1" s="1"/>
  <c r="Q122" i="1" s="1"/>
  <c r="M122" i="1"/>
  <c r="N122" i="1"/>
  <c r="K123" i="1"/>
  <c r="L123" i="1" s="1"/>
  <c r="Q123" i="1" s="1"/>
  <c r="M123" i="1"/>
  <c r="N123" i="1"/>
  <c r="K124" i="1"/>
  <c r="L124" i="1" s="1"/>
  <c r="Q124" i="1" s="1"/>
  <c r="M124" i="1"/>
  <c r="N124" i="1"/>
  <c r="K125" i="1"/>
  <c r="L125" i="1" s="1"/>
  <c r="Q125" i="1" s="1"/>
  <c r="M125" i="1"/>
  <c r="N125" i="1"/>
  <c r="K126" i="1"/>
  <c r="L126" i="1" s="1"/>
  <c r="Q126" i="1" s="1"/>
  <c r="M126" i="1"/>
  <c r="N126" i="1"/>
  <c r="K127" i="1"/>
  <c r="L127" i="1" s="1"/>
  <c r="Q127" i="1" s="1"/>
  <c r="M127" i="1"/>
  <c r="N127" i="1"/>
  <c r="K128" i="1"/>
  <c r="L128" i="1" s="1"/>
  <c r="Q128" i="1" s="1"/>
  <c r="M128" i="1"/>
  <c r="N128" i="1"/>
  <c r="K129" i="1"/>
  <c r="M129" i="1"/>
  <c r="N129" i="1"/>
  <c r="K130" i="1"/>
  <c r="L130" i="1" s="1"/>
  <c r="Q130" i="1" s="1"/>
  <c r="M130" i="1"/>
  <c r="N130" i="1"/>
  <c r="K131" i="1"/>
  <c r="L131" i="1" s="1"/>
  <c r="Q131" i="1" s="1"/>
  <c r="M131" i="1"/>
  <c r="N131" i="1"/>
  <c r="K132" i="1"/>
  <c r="L132" i="1" s="1"/>
  <c r="Q132" i="1" s="1"/>
  <c r="M132" i="1"/>
  <c r="N132" i="1"/>
  <c r="K133" i="1"/>
  <c r="L133" i="1" s="1"/>
  <c r="Q133" i="1" s="1"/>
  <c r="M133" i="1"/>
  <c r="N133" i="1"/>
  <c r="K134" i="1"/>
  <c r="L134" i="1" s="1"/>
  <c r="Q134" i="1" s="1"/>
  <c r="M134" i="1"/>
  <c r="N134" i="1"/>
  <c r="K135" i="1"/>
  <c r="L135" i="1" s="1"/>
  <c r="Q135" i="1" s="1"/>
  <c r="M135" i="1"/>
  <c r="N135" i="1"/>
  <c r="K136" i="1"/>
  <c r="L136" i="1" s="1"/>
  <c r="Q136" i="1" s="1"/>
  <c r="M136" i="1"/>
  <c r="N136" i="1"/>
  <c r="K137" i="1"/>
  <c r="L137" i="1" s="1"/>
  <c r="Q137" i="1" s="1"/>
  <c r="M137" i="1"/>
  <c r="N137" i="1"/>
  <c r="K138" i="1"/>
  <c r="L138" i="1" s="1"/>
  <c r="Q138" i="1" s="1"/>
  <c r="M138" i="1"/>
  <c r="N138" i="1"/>
  <c r="K139" i="1"/>
  <c r="L139" i="1" s="1"/>
  <c r="Q139" i="1" s="1"/>
  <c r="M139" i="1"/>
  <c r="N139" i="1"/>
  <c r="K140" i="1"/>
  <c r="L140" i="1" s="1"/>
  <c r="Q140" i="1" s="1"/>
  <c r="M140" i="1"/>
  <c r="N140" i="1"/>
  <c r="K141" i="1"/>
  <c r="L141" i="1" s="1"/>
  <c r="Q141" i="1" s="1"/>
  <c r="M141" i="1"/>
  <c r="N141" i="1"/>
  <c r="K142" i="1"/>
  <c r="L142" i="1" s="1"/>
  <c r="Q142" i="1" s="1"/>
  <c r="M142" i="1"/>
  <c r="N142" i="1"/>
  <c r="K143" i="1"/>
  <c r="L143" i="1" s="1"/>
  <c r="Q143" i="1" s="1"/>
  <c r="M143" i="1"/>
  <c r="N143" i="1"/>
  <c r="K144" i="1"/>
  <c r="L144" i="1" s="1"/>
  <c r="Q144" i="1" s="1"/>
  <c r="M144" i="1"/>
  <c r="N144" i="1"/>
  <c r="K145" i="1"/>
  <c r="L145" i="1" s="1"/>
  <c r="Q145" i="1" s="1"/>
  <c r="M145" i="1"/>
  <c r="N145" i="1"/>
  <c r="K146" i="1"/>
  <c r="L146" i="1" s="1"/>
  <c r="Q146" i="1" s="1"/>
  <c r="M146" i="1"/>
  <c r="N146" i="1"/>
  <c r="K147" i="1"/>
  <c r="L147" i="1" s="1"/>
  <c r="Q147" i="1" s="1"/>
  <c r="M147" i="1"/>
  <c r="N147" i="1"/>
  <c r="K148" i="1"/>
  <c r="L148" i="1" s="1"/>
  <c r="Q148" i="1" s="1"/>
  <c r="M148" i="1"/>
  <c r="N148" i="1"/>
  <c r="K149" i="1"/>
  <c r="L149" i="1" s="1"/>
  <c r="Q149" i="1" s="1"/>
  <c r="M149" i="1"/>
  <c r="N149" i="1"/>
  <c r="K150" i="1"/>
  <c r="L150" i="1" s="1"/>
  <c r="Q150" i="1" s="1"/>
  <c r="M150" i="1"/>
  <c r="N150" i="1"/>
  <c r="K151" i="1"/>
  <c r="L151" i="1" s="1"/>
  <c r="Q151" i="1" s="1"/>
  <c r="M151" i="1"/>
  <c r="N151" i="1"/>
  <c r="K152" i="1"/>
  <c r="L152" i="1" s="1"/>
  <c r="Q152" i="1" s="1"/>
  <c r="M152" i="1"/>
  <c r="N152" i="1"/>
  <c r="K153" i="1"/>
  <c r="L153" i="1" s="1"/>
  <c r="Q153" i="1" s="1"/>
  <c r="M153" i="1"/>
  <c r="N153" i="1"/>
  <c r="K154" i="1"/>
  <c r="L154" i="1" s="1"/>
  <c r="Q154" i="1" s="1"/>
  <c r="M154" i="1"/>
  <c r="N154" i="1"/>
  <c r="K155" i="1"/>
  <c r="L155" i="1" s="1"/>
  <c r="Q155" i="1" s="1"/>
  <c r="M155" i="1"/>
  <c r="N155" i="1"/>
  <c r="K156" i="1"/>
  <c r="L156" i="1" s="1"/>
  <c r="Q156" i="1" s="1"/>
  <c r="M156" i="1"/>
  <c r="N156" i="1"/>
  <c r="K157" i="1"/>
  <c r="L157" i="1" s="1"/>
  <c r="Q157" i="1" s="1"/>
  <c r="M157" i="1"/>
  <c r="N157" i="1"/>
  <c r="K158" i="1"/>
  <c r="L158" i="1" s="1"/>
  <c r="Q158" i="1" s="1"/>
  <c r="M158" i="1"/>
  <c r="N158" i="1"/>
  <c r="K159" i="1"/>
  <c r="L159" i="1" s="1"/>
  <c r="Q159" i="1" s="1"/>
  <c r="M159" i="1"/>
  <c r="N159" i="1"/>
  <c r="K160" i="1"/>
  <c r="L160" i="1" s="1"/>
  <c r="Q160" i="1" s="1"/>
  <c r="M160" i="1"/>
  <c r="N160" i="1"/>
  <c r="K161" i="1"/>
  <c r="L161" i="1" s="1"/>
  <c r="Q161" i="1" s="1"/>
  <c r="M161" i="1"/>
  <c r="N161" i="1"/>
  <c r="K162" i="1"/>
  <c r="L162" i="1" s="1"/>
  <c r="Q162" i="1" s="1"/>
  <c r="M162" i="1"/>
  <c r="N162" i="1"/>
  <c r="K163" i="1"/>
  <c r="L163" i="1" s="1"/>
  <c r="Q163" i="1" s="1"/>
  <c r="M163" i="1"/>
  <c r="N163" i="1"/>
  <c r="K164" i="1"/>
  <c r="L164" i="1" s="1"/>
  <c r="Q164" i="1" s="1"/>
  <c r="M164" i="1"/>
  <c r="N164" i="1"/>
  <c r="K165" i="1"/>
  <c r="L165" i="1" s="1"/>
  <c r="Q165" i="1" s="1"/>
  <c r="M165" i="1"/>
  <c r="N165" i="1"/>
  <c r="K166" i="1"/>
  <c r="L166" i="1" s="1"/>
  <c r="Q166" i="1" s="1"/>
  <c r="M166" i="1"/>
  <c r="N166" i="1"/>
  <c r="K167" i="1"/>
  <c r="L167" i="1" s="1"/>
  <c r="Q167" i="1" s="1"/>
  <c r="M167" i="1"/>
  <c r="N167" i="1"/>
  <c r="K168" i="1"/>
  <c r="L168" i="1" s="1"/>
  <c r="Q168" i="1" s="1"/>
  <c r="M168" i="1"/>
  <c r="N168" i="1"/>
  <c r="K169" i="1"/>
  <c r="L169" i="1" s="1"/>
  <c r="Q169" i="1" s="1"/>
  <c r="M169" i="1"/>
  <c r="N169" i="1"/>
  <c r="K170" i="1"/>
  <c r="L170" i="1" s="1"/>
  <c r="Q170" i="1" s="1"/>
  <c r="M170" i="1"/>
  <c r="N170" i="1"/>
  <c r="K171" i="1"/>
  <c r="L171" i="1" s="1"/>
  <c r="Q171" i="1" s="1"/>
  <c r="M171" i="1"/>
  <c r="N171" i="1"/>
  <c r="K172" i="1"/>
  <c r="M172" i="1"/>
  <c r="N172" i="1"/>
  <c r="K173" i="1"/>
  <c r="L173" i="1" s="1"/>
  <c r="Q173" i="1" s="1"/>
  <c r="M173" i="1"/>
  <c r="N173" i="1"/>
  <c r="K174" i="1"/>
  <c r="L174" i="1" s="1"/>
  <c r="Q174" i="1" s="1"/>
  <c r="M174" i="1"/>
  <c r="N174" i="1"/>
  <c r="K175" i="1"/>
  <c r="L175" i="1" s="1"/>
  <c r="Q175" i="1" s="1"/>
  <c r="M175" i="1"/>
  <c r="N175" i="1"/>
  <c r="K176" i="1"/>
  <c r="L176" i="1" s="1"/>
  <c r="Q176" i="1" s="1"/>
  <c r="M176" i="1"/>
  <c r="N176" i="1"/>
  <c r="K177" i="1"/>
  <c r="L177" i="1" s="1"/>
  <c r="Q177" i="1" s="1"/>
  <c r="M177" i="1"/>
  <c r="N177" i="1"/>
  <c r="K178" i="1"/>
  <c r="L178" i="1" s="1"/>
  <c r="Q178" i="1" s="1"/>
  <c r="M178" i="1"/>
  <c r="N178" i="1"/>
  <c r="K179" i="1"/>
  <c r="L179" i="1" s="1"/>
  <c r="Q179" i="1" s="1"/>
  <c r="M179" i="1"/>
  <c r="N179" i="1"/>
  <c r="K180" i="1"/>
  <c r="L180" i="1" s="1"/>
  <c r="Q180" i="1" s="1"/>
  <c r="M180" i="1"/>
  <c r="N180" i="1"/>
  <c r="K181" i="1"/>
  <c r="L181" i="1" s="1"/>
  <c r="Q181" i="1" s="1"/>
  <c r="M181" i="1"/>
  <c r="N181" i="1"/>
  <c r="K182" i="1"/>
  <c r="L182" i="1" s="1"/>
  <c r="Q182" i="1" s="1"/>
  <c r="M182" i="1"/>
  <c r="N182" i="1"/>
  <c r="K183" i="1"/>
  <c r="L183" i="1" s="1"/>
  <c r="Q183" i="1" s="1"/>
  <c r="M183" i="1"/>
  <c r="N183" i="1"/>
  <c r="K184" i="1"/>
  <c r="L184" i="1" s="1"/>
  <c r="Q184" i="1" s="1"/>
  <c r="M184" i="1"/>
  <c r="N184" i="1"/>
  <c r="K185" i="1"/>
  <c r="L185" i="1" s="1"/>
  <c r="Q185" i="1" s="1"/>
  <c r="M185" i="1"/>
  <c r="N185" i="1"/>
  <c r="K186" i="1"/>
  <c r="L186" i="1" s="1"/>
  <c r="Q186" i="1" s="1"/>
  <c r="M186" i="1"/>
  <c r="N186" i="1"/>
  <c r="K187" i="1"/>
  <c r="L187" i="1" s="1"/>
  <c r="Q187" i="1" s="1"/>
  <c r="M187" i="1"/>
  <c r="N187" i="1"/>
  <c r="K188" i="1"/>
  <c r="L188" i="1" s="1"/>
  <c r="Q188" i="1" s="1"/>
  <c r="M188" i="1"/>
  <c r="N188" i="1"/>
  <c r="K189" i="1"/>
  <c r="L189" i="1" s="1"/>
  <c r="Q189" i="1" s="1"/>
  <c r="M189" i="1"/>
  <c r="N189" i="1"/>
  <c r="K190" i="1"/>
  <c r="L190" i="1" s="1"/>
  <c r="Q190" i="1" s="1"/>
  <c r="M190" i="1"/>
  <c r="N190" i="1"/>
  <c r="K191" i="1"/>
  <c r="L191" i="1" s="1"/>
  <c r="Q191" i="1" s="1"/>
  <c r="M191" i="1"/>
  <c r="N191" i="1"/>
  <c r="K192" i="1"/>
  <c r="L192" i="1" s="1"/>
  <c r="Q192" i="1" s="1"/>
  <c r="M192" i="1"/>
  <c r="N192" i="1"/>
  <c r="K193" i="1"/>
  <c r="L193" i="1" s="1"/>
  <c r="Q193" i="1" s="1"/>
  <c r="M193" i="1"/>
  <c r="N193" i="1"/>
  <c r="K194" i="1"/>
  <c r="L194" i="1" s="1"/>
  <c r="Q194" i="1" s="1"/>
  <c r="M194" i="1"/>
  <c r="N194" i="1"/>
  <c r="K195" i="1"/>
  <c r="L195" i="1" s="1"/>
  <c r="Q195" i="1" s="1"/>
  <c r="M195" i="1"/>
  <c r="N195" i="1"/>
  <c r="K196" i="1"/>
  <c r="L196" i="1" s="1"/>
  <c r="Q196" i="1" s="1"/>
  <c r="M196" i="1"/>
  <c r="N196" i="1"/>
  <c r="K197" i="1"/>
  <c r="M197" i="1"/>
  <c r="N197" i="1"/>
  <c r="K198" i="1"/>
  <c r="L198" i="1" s="1"/>
  <c r="Q198" i="1" s="1"/>
  <c r="M198" i="1"/>
  <c r="N198" i="1"/>
  <c r="K199" i="1"/>
  <c r="L199" i="1" s="1"/>
  <c r="Q199" i="1" s="1"/>
  <c r="M199" i="1"/>
  <c r="N199" i="1"/>
  <c r="K200" i="1"/>
  <c r="M200" i="1"/>
  <c r="N200" i="1"/>
  <c r="K201" i="1"/>
  <c r="L201" i="1" s="1"/>
  <c r="Q201" i="1" s="1"/>
  <c r="M201" i="1"/>
  <c r="N201" i="1"/>
  <c r="K202" i="1"/>
  <c r="L202" i="1" s="1"/>
  <c r="Q202" i="1" s="1"/>
  <c r="M202" i="1"/>
  <c r="N202" i="1"/>
  <c r="K203" i="1"/>
  <c r="M203" i="1"/>
  <c r="N203" i="1"/>
  <c r="K204" i="1"/>
  <c r="L204" i="1" s="1"/>
  <c r="Q204" i="1" s="1"/>
  <c r="M204" i="1"/>
  <c r="N204" i="1"/>
  <c r="K5" i="1"/>
  <c r="L5" i="1" s="1"/>
  <c r="M5" i="1"/>
  <c r="N5" i="1"/>
  <c r="K6" i="1"/>
  <c r="L6" i="1" s="1"/>
  <c r="M6" i="1"/>
  <c r="N6" i="1"/>
  <c r="O70" i="1" l="1"/>
  <c r="P70" i="1" s="1"/>
  <c r="O13" i="1"/>
  <c r="P13" i="1" s="1"/>
  <c r="O9" i="1"/>
  <c r="P9" i="1" s="1"/>
  <c r="O162" i="1"/>
  <c r="P162" i="1" s="1"/>
  <c r="O173" i="1"/>
  <c r="P173" i="1" s="1"/>
  <c r="O197" i="1"/>
  <c r="P197" i="1" s="1"/>
  <c r="O172" i="1"/>
  <c r="P172" i="1" s="1"/>
  <c r="O105" i="1"/>
  <c r="P105" i="1" s="1"/>
  <c r="O175" i="1"/>
  <c r="P175" i="1" s="1"/>
  <c r="O111" i="1"/>
  <c r="P111" i="1" s="1"/>
  <c r="O107" i="1"/>
  <c r="P107" i="1" s="1"/>
  <c r="O103" i="1"/>
  <c r="P103" i="1" s="1"/>
  <c r="O40" i="1"/>
  <c r="P40" i="1" s="1"/>
  <c r="O149" i="1"/>
  <c r="P149" i="1" s="1"/>
  <c r="O204" i="1"/>
  <c r="P204" i="1" s="1"/>
  <c r="O192" i="1"/>
  <c r="P192" i="1" s="1"/>
  <c r="O188" i="1"/>
  <c r="P188" i="1" s="1"/>
  <c r="O184" i="1"/>
  <c r="P184" i="1" s="1"/>
  <c r="O126" i="1"/>
  <c r="P126" i="1" s="1"/>
  <c r="O118" i="1"/>
  <c r="P118" i="1" s="1"/>
  <c r="O140" i="1"/>
  <c r="P140" i="1" s="1"/>
  <c r="O45" i="1"/>
  <c r="P45" i="1" s="1"/>
  <c r="O41" i="1"/>
  <c r="P41" i="1" s="1"/>
  <c r="O171" i="1"/>
  <c r="P171" i="1" s="1"/>
  <c r="O202" i="1"/>
  <c r="P202" i="1" s="1"/>
  <c r="O198" i="1"/>
  <c r="P198" i="1" s="1"/>
  <c r="O194" i="1"/>
  <c r="P194" i="1" s="1"/>
  <c r="O143" i="1"/>
  <c r="P143" i="1" s="1"/>
  <c r="O129" i="1"/>
  <c r="P129" i="1" s="1"/>
  <c r="O6" i="1"/>
  <c r="P6" i="1" s="1"/>
  <c r="O168" i="1"/>
  <c r="P168" i="1" s="1"/>
  <c r="O113" i="1"/>
  <c r="P113" i="1" s="1"/>
  <c r="O79" i="1"/>
  <c r="P79" i="1" s="1"/>
  <c r="O75" i="1"/>
  <c r="P75" i="1" s="1"/>
  <c r="O68" i="1"/>
  <c r="P68" i="1" s="1"/>
  <c r="O64" i="1"/>
  <c r="P64" i="1" s="1"/>
  <c r="O52" i="1"/>
  <c r="P52" i="1" s="1"/>
  <c r="O33" i="1"/>
  <c r="P33" i="1" s="1"/>
  <c r="O152" i="1"/>
  <c r="P152" i="1" s="1"/>
  <c r="O86" i="1"/>
  <c r="P86" i="1" s="1"/>
  <c r="O167" i="1"/>
  <c r="P167" i="1" s="1"/>
  <c r="O89" i="1"/>
  <c r="P89" i="1" s="1"/>
  <c r="O63" i="1"/>
  <c r="P63" i="1" s="1"/>
  <c r="O189" i="1"/>
  <c r="P189" i="1" s="1"/>
  <c r="O185" i="1"/>
  <c r="P185" i="1" s="1"/>
  <c r="O178" i="1"/>
  <c r="P178" i="1" s="1"/>
  <c r="O144" i="1"/>
  <c r="P144" i="1" s="1"/>
  <c r="O137" i="1"/>
  <c r="P137" i="1" s="1"/>
  <c r="O127" i="1"/>
  <c r="P127" i="1" s="1"/>
  <c r="O43" i="1"/>
  <c r="P43" i="1" s="1"/>
  <c r="O39" i="1"/>
  <c r="P39" i="1" s="1"/>
  <c r="O20" i="1"/>
  <c r="P20" i="1" s="1"/>
  <c r="O170" i="1"/>
  <c r="P170" i="1" s="1"/>
  <c r="O133" i="1"/>
  <c r="P133" i="1" s="1"/>
  <c r="O123" i="1"/>
  <c r="P123" i="1" s="1"/>
  <c r="O16" i="1"/>
  <c r="P16" i="1" s="1"/>
  <c r="O81" i="1"/>
  <c r="P81" i="1" s="1"/>
  <c r="O66" i="1"/>
  <c r="P66" i="1" s="1"/>
  <c r="O54" i="1"/>
  <c r="P54" i="1" s="1"/>
  <c r="O27" i="1"/>
  <c r="P27" i="1" s="1"/>
  <c r="O8" i="1"/>
  <c r="P8" i="1" s="1"/>
  <c r="O139" i="1"/>
  <c r="P139" i="1" s="1"/>
  <c r="O95" i="1"/>
  <c r="P95" i="1" s="1"/>
  <c r="O65" i="1"/>
  <c r="P65" i="1" s="1"/>
  <c r="O57" i="1"/>
  <c r="P57" i="1" s="1"/>
  <c r="O30" i="1"/>
  <c r="P30" i="1" s="1"/>
  <c r="O26" i="1"/>
  <c r="P26" i="1" s="1"/>
  <c r="O7" i="1"/>
  <c r="P7" i="1" s="1"/>
  <c r="O199" i="1"/>
  <c r="P199" i="1" s="1"/>
  <c r="O195" i="1"/>
  <c r="P195" i="1" s="1"/>
  <c r="O191" i="1"/>
  <c r="P191" i="1" s="1"/>
  <c r="O187" i="1"/>
  <c r="P187" i="1" s="1"/>
  <c r="O157" i="1"/>
  <c r="P157" i="1" s="1"/>
  <c r="O146" i="1"/>
  <c r="P146" i="1" s="1"/>
  <c r="O102" i="1"/>
  <c r="P102" i="1" s="1"/>
  <c r="O87" i="1"/>
  <c r="P87" i="1" s="1"/>
  <c r="O18" i="1"/>
  <c r="P18" i="1" s="1"/>
  <c r="O142" i="1"/>
  <c r="P142" i="1" s="1"/>
  <c r="O98" i="1"/>
  <c r="P98" i="1" s="1"/>
  <c r="O37" i="1"/>
  <c r="P37" i="1" s="1"/>
  <c r="O201" i="1"/>
  <c r="P201" i="1" s="1"/>
  <c r="O179" i="1"/>
  <c r="P179" i="1" s="1"/>
  <c r="O151" i="1"/>
  <c r="P151" i="1" s="1"/>
  <c r="O134" i="1"/>
  <c r="P134" i="1" s="1"/>
  <c r="O106" i="1"/>
  <c r="P106" i="1" s="1"/>
  <c r="O182" i="1"/>
  <c r="P182" i="1" s="1"/>
  <c r="O147" i="1"/>
  <c r="P147" i="1" s="1"/>
  <c r="O124" i="1"/>
  <c r="P124" i="1" s="1"/>
  <c r="O120" i="1"/>
  <c r="P120" i="1" s="1"/>
  <c r="O77" i="1"/>
  <c r="P77" i="1" s="1"/>
  <c r="O17" i="1"/>
  <c r="P17" i="1" s="1"/>
  <c r="O160" i="1"/>
  <c r="P160" i="1" s="1"/>
  <c r="O153" i="1"/>
  <c r="P153" i="1" s="1"/>
  <c r="O112" i="1"/>
  <c r="P112" i="1" s="1"/>
  <c r="O101" i="1"/>
  <c r="P101" i="1" s="1"/>
  <c r="O62" i="1"/>
  <c r="P62" i="1" s="1"/>
  <c r="O23" i="1"/>
  <c r="P23" i="1" s="1"/>
  <c r="O19" i="1"/>
  <c r="P19" i="1" s="1"/>
  <c r="O200" i="1"/>
  <c r="P200" i="1" s="1"/>
  <c r="O181" i="1"/>
  <c r="P181" i="1" s="1"/>
  <c r="O136" i="1"/>
  <c r="P136" i="1" s="1"/>
  <c r="O108" i="1"/>
  <c r="P108" i="1" s="1"/>
  <c r="O61" i="1"/>
  <c r="P61" i="1" s="1"/>
  <c r="O58" i="1"/>
  <c r="P58" i="1" s="1"/>
  <c r="O25" i="1"/>
  <c r="P25" i="1" s="1"/>
  <c r="O155" i="1"/>
  <c r="P155" i="1" s="1"/>
  <c r="O145" i="1"/>
  <c r="P145" i="1" s="1"/>
  <c r="O135" i="1"/>
  <c r="P135" i="1" s="1"/>
  <c r="O96" i="1"/>
  <c r="P96" i="1" s="1"/>
  <c r="O14" i="1"/>
  <c r="P14" i="1" s="1"/>
  <c r="O158" i="1"/>
  <c r="P158" i="1" s="1"/>
  <c r="O148" i="1"/>
  <c r="P148" i="1" s="1"/>
  <c r="O138" i="1"/>
  <c r="P138" i="1" s="1"/>
  <c r="O125" i="1"/>
  <c r="P125" i="1" s="1"/>
  <c r="O78" i="1"/>
  <c r="P78" i="1" s="1"/>
  <c r="O42" i="1"/>
  <c r="P42" i="1" s="1"/>
  <c r="O28" i="1"/>
  <c r="P28" i="1" s="1"/>
  <c r="O21" i="1"/>
  <c r="P21" i="1" s="1"/>
  <c r="O10" i="1"/>
  <c r="P10" i="1" s="1"/>
  <c r="O203" i="1"/>
  <c r="P203" i="1" s="1"/>
  <c r="O165" i="1"/>
  <c r="P165" i="1" s="1"/>
  <c r="O161" i="1"/>
  <c r="P161" i="1" s="1"/>
  <c r="O132" i="1"/>
  <c r="P132" i="1" s="1"/>
  <c r="O121" i="1"/>
  <c r="P121" i="1" s="1"/>
  <c r="O117" i="1"/>
  <c r="P117" i="1" s="1"/>
  <c r="O114" i="1"/>
  <c r="P114" i="1" s="1"/>
  <c r="O110" i="1"/>
  <c r="P110" i="1" s="1"/>
  <c r="O53" i="1"/>
  <c r="P53" i="1" s="1"/>
  <c r="L200" i="1"/>
  <c r="Q200" i="1" s="1"/>
  <c r="O180" i="1"/>
  <c r="P180" i="1" s="1"/>
  <c r="O174" i="1"/>
  <c r="P174" i="1" s="1"/>
  <c r="L172" i="1"/>
  <c r="Q172" i="1" s="1"/>
  <c r="O154" i="1"/>
  <c r="P154" i="1" s="1"/>
  <c r="O97" i="1"/>
  <c r="P97" i="1" s="1"/>
  <c r="O38" i="1"/>
  <c r="P38" i="1" s="1"/>
  <c r="O35" i="1"/>
  <c r="P35" i="1" s="1"/>
  <c r="L203" i="1"/>
  <c r="Q203" i="1" s="1"/>
  <c r="L197" i="1"/>
  <c r="Q197" i="1" s="1"/>
  <c r="L129" i="1"/>
  <c r="Q129" i="1" s="1"/>
  <c r="L114" i="1"/>
  <c r="Q114" i="1" s="1"/>
  <c r="O90" i="1"/>
  <c r="P90" i="1" s="1"/>
  <c r="O46" i="1"/>
  <c r="P46" i="1" s="1"/>
  <c r="O32" i="1"/>
  <c r="P32" i="1" s="1"/>
  <c r="O99" i="1"/>
  <c r="P99" i="1" s="1"/>
  <c r="O93" i="1"/>
  <c r="P93" i="1" s="1"/>
  <c r="O84" i="1"/>
  <c r="P84" i="1" s="1"/>
  <c r="O72" i="1"/>
  <c r="P72" i="1" s="1"/>
  <c r="O49" i="1"/>
  <c r="P49" i="1" s="1"/>
  <c r="O176" i="1"/>
  <c r="P176" i="1" s="1"/>
  <c r="L70" i="1"/>
  <c r="Q70" i="1" s="1"/>
  <c r="O34" i="1"/>
  <c r="P34" i="1" s="1"/>
  <c r="O5" i="1"/>
  <c r="P5" i="1" s="1"/>
  <c r="O156" i="1"/>
  <c r="P156" i="1" s="1"/>
  <c r="O131" i="1"/>
  <c r="P131" i="1" s="1"/>
  <c r="O60" i="1"/>
  <c r="P60" i="1" s="1"/>
  <c r="O31" i="1"/>
  <c r="P31" i="1" s="1"/>
  <c r="O29" i="1"/>
  <c r="P29" i="1" s="1"/>
  <c r="O196" i="1"/>
  <c r="P196" i="1" s="1"/>
  <c r="O164" i="1"/>
  <c r="P164" i="1" s="1"/>
  <c r="O159" i="1"/>
  <c r="P159" i="1" s="1"/>
  <c r="O150" i="1"/>
  <c r="P150" i="1" s="1"/>
  <c r="O193" i="1"/>
  <c r="P193" i="1" s="1"/>
  <c r="O190" i="1"/>
  <c r="P190" i="1" s="1"/>
  <c r="O141" i="1"/>
  <c r="P141" i="1" s="1"/>
  <c r="O122" i="1"/>
  <c r="P122" i="1" s="1"/>
  <c r="O119" i="1"/>
  <c r="P119" i="1" s="1"/>
  <c r="O74" i="1"/>
  <c r="P74" i="1" s="1"/>
  <c r="O51" i="1"/>
  <c r="P51" i="1" s="1"/>
  <c r="O22" i="1"/>
  <c r="P22" i="1" s="1"/>
  <c r="O11" i="1"/>
  <c r="P11" i="1" s="1"/>
  <c r="O130" i="1"/>
  <c r="P130" i="1" s="1"/>
  <c r="O115" i="1"/>
  <c r="P115" i="1" s="1"/>
  <c r="O83" i="1"/>
  <c r="P83" i="1" s="1"/>
  <c r="O59" i="1"/>
  <c r="P59" i="1" s="1"/>
  <c r="O56" i="1"/>
  <c r="P56" i="1" s="1"/>
  <c r="O48" i="1"/>
  <c r="P48" i="1" s="1"/>
  <c r="O186" i="1"/>
  <c r="P186" i="1" s="1"/>
  <c r="O169" i="1"/>
  <c r="P169" i="1" s="1"/>
  <c r="O166" i="1"/>
  <c r="P166" i="1" s="1"/>
  <c r="O163" i="1"/>
  <c r="P163" i="1" s="1"/>
  <c r="O109" i="1"/>
  <c r="P109" i="1" s="1"/>
  <c r="O100" i="1"/>
  <c r="P100" i="1" s="1"/>
  <c r="O91" i="1"/>
  <c r="P91" i="1" s="1"/>
  <c r="O82" i="1"/>
  <c r="P82" i="1" s="1"/>
  <c r="O76" i="1"/>
  <c r="P76" i="1" s="1"/>
  <c r="O73" i="1"/>
  <c r="P73" i="1" s="1"/>
  <c r="O71" i="1"/>
  <c r="P71" i="1" s="1"/>
  <c r="O50" i="1"/>
  <c r="P50" i="1" s="1"/>
  <c r="O47" i="1"/>
  <c r="P47" i="1" s="1"/>
  <c r="O177" i="1"/>
  <c r="P177" i="1" s="1"/>
  <c r="O94" i="1"/>
  <c r="P94" i="1" s="1"/>
  <c r="O88" i="1"/>
  <c r="P88" i="1" s="1"/>
  <c r="O85" i="1"/>
  <c r="P85" i="1" s="1"/>
  <c r="O67" i="1"/>
  <c r="P67" i="1" s="1"/>
  <c r="O55" i="1"/>
  <c r="P55" i="1" s="1"/>
  <c r="O44" i="1"/>
  <c r="P44" i="1" s="1"/>
  <c r="O15" i="1"/>
  <c r="P15" i="1" s="1"/>
  <c r="O183" i="1"/>
  <c r="P183" i="1" s="1"/>
  <c r="L53" i="1"/>
  <c r="Q53" i="1" s="1"/>
  <c r="L41" i="1"/>
  <c r="Q41" i="1" s="1"/>
  <c r="L29" i="1"/>
  <c r="Q29" i="1" s="1"/>
  <c r="L17" i="1"/>
  <c r="Q17" i="1" s="1"/>
  <c r="O128" i="1"/>
  <c r="P128" i="1" s="1"/>
  <c r="O116" i="1"/>
  <c r="P116" i="1" s="1"/>
  <c r="O104" i="1"/>
  <c r="P104" i="1" s="1"/>
  <c r="O92" i="1"/>
  <c r="P92" i="1" s="1"/>
  <c r="O80" i="1"/>
  <c r="P80" i="1" s="1"/>
  <c r="O69" i="1"/>
  <c r="P69" i="1" s="1"/>
  <c r="O36" i="1"/>
  <c r="P36" i="1" s="1"/>
  <c r="O24" i="1"/>
  <c r="P24" i="1" s="1"/>
  <c r="O12" i="1"/>
  <c r="P12" i="1" s="1"/>
  <c r="Q6" i="1"/>
  <c r="Q5" i="1" l="1"/>
  <c r="Q205" i="1" s="1"/>
  <c r="I2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Аллергены</t>
        </r>
      </text>
    </comment>
    <comment ref="B1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Аллергены</t>
        </r>
      </text>
    </comment>
  </commentList>
</comments>
</file>

<file path=xl/sharedStrings.xml><?xml version="1.0" encoding="utf-8"?>
<sst xmlns="http://schemas.openxmlformats.org/spreadsheetml/2006/main" count="430" uniqueCount="227">
  <si>
    <t>№ п/п</t>
  </si>
  <si>
    <t>ОКПД</t>
  </si>
  <si>
    <t>Источник №4</t>
  </si>
  <si>
    <t>Источник №5</t>
  </si>
  <si>
    <t>Кол-во знач.</t>
  </si>
  <si>
    <t>Сред.квадр.откл. σ=</t>
  </si>
  <si>
    <t>Коэфф вариации V=</t>
  </si>
  <si>
    <t>Совокупность значений</t>
  </si>
  <si>
    <t>Цена за ед.изм.</t>
  </si>
  <si>
    <t>Единица измерения</t>
  </si>
  <si>
    <t>Кол-во</t>
  </si>
  <si>
    <t>Средняя цена (руб.)</t>
  </si>
  <si>
    <t>НМЦК</t>
  </si>
  <si>
    <t>Цена (руб.)</t>
  </si>
  <si>
    <t>цена за еденицу измерения с округлением до сотой доли после запятой (руб.)</t>
  </si>
  <si>
    <t>Наименование товара</t>
  </si>
  <si>
    <t>шт.</t>
  </si>
  <si>
    <t>СУММА</t>
  </si>
  <si>
    <t xml:space="preserve">Обоснование начальной (максимальной) цены договора, 
цены договора,  (подрядчиком, исполнителем)           </t>
  </si>
  <si>
    <r>
      <rPr>
        <b/>
        <sz val="12"/>
        <color rgb="FF000000"/>
        <rFont val="Times New Roman"/>
        <family val="1"/>
        <charset val="204"/>
      </rPr>
      <t>«УТВЕРЖДАЮ»</t>
    </r>
    <r>
      <rPr>
        <sz val="12"/>
        <color rgb="FF000000"/>
        <rFont val="Times New Roman"/>
        <family val="1"/>
        <charset val="204"/>
      </rPr>
      <t xml:space="preserve">
ДИРЕКТОР
                                                                             _______________________
</t>
    </r>
    <r>
      <rPr>
        <u/>
        <sz val="12"/>
        <color rgb="FF000000"/>
        <rFont val="Times New Roman"/>
        <family val="1"/>
        <charset val="204"/>
      </rPr>
      <t>Плугатарь Юрий Владимирович</t>
    </r>
    <r>
      <rPr>
        <sz val="12"/>
        <color rgb="FF000000"/>
        <rFont val="Times New Roman"/>
        <family val="1"/>
        <charset val="204"/>
      </rPr>
      <t xml:space="preserve">
«__» _______________ 2021г.</t>
    </r>
  </si>
  <si>
    <t>В результате проведенного расчета НМЦД составила:</t>
  </si>
  <si>
    <t>Расчёт согласовал:  . Заведующая отделом организации закупок и снабжения      __________________ Коляда О.В.</t>
  </si>
  <si>
    <t>Расчёт согласовал:  Ведущий экономист  __________________  Маштакова В.Н.</t>
  </si>
  <si>
    <r>
      <rPr>
        <b/>
        <sz val="12"/>
        <color rgb="FF000000"/>
        <rFont val="Times New Roman"/>
        <family val="1"/>
        <charset val="204"/>
      </rPr>
      <t>Расчёт произвёл:  специалист</t>
    </r>
    <r>
      <rPr>
        <b/>
        <sz val="12"/>
        <color indexed="8"/>
        <rFont val="Times New Roman"/>
        <family val="1"/>
        <charset val="204"/>
      </rPr>
      <t xml:space="preserve"> по закупкам    __________________   Левицкий С.А,</t>
    </r>
  </si>
  <si>
    <t>AD REM</t>
  </si>
  <si>
    <t>ACE PINK</t>
  </si>
  <si>
    <t>AFFAIRE</t>
  </si>
  <si>
    <t>AIRBUS</t>
  </si>
  <si>
    <t>ALBATROS</t>
  </si>
  <si>
    <t>ALBORZ</t>
  </si>
  <si>
    <t>ALISON BRADLEY</t>
  </si>
  <si>
    <t>ALMA PAVLOVIC</t>
  </si>
  <si>
    <t>AMEDEA</t>
  </si>
  <si>
    <t>ANACONDA</t>
  </si>
  <si>
    <t>ANTARCTICA FLAME</t>
  </si>
  <si>
    <t>APHRODITE</t>
  </si>
  <si>
    <t>APRICOT IMPRESSIONE</t>
  </si>
  <si>
    <t>ARGOS</t>
  </si>
  <si>
    <t>ARMANI</t>
  </si>
  <si>
    <t>ASWAN</t>
  </si>
  <si>
    <t>AVANT GARDE</t>
  </si>
  <si>
    <t>AVOCADO</t>
  </si>
  <si>
    <t>BANJA LUKA</t>
  </si>
  <si>
    <t>BARCELONA</t>
  </si>
  <si>
    <t>BARRE ALTA</t>
  </si>
  <si>
    <t>BEAUTYTREND</t>
  </si>
  <si>
    <t>BELICIA</t>
  </si>
  <si>
    <t>BUCKINGHAM</t>
  </si>
  <si>
    <t>BULLIT</t>
  </si>
  <si>
    <t>CABANNA</t>
  </si>
  <si>
    <t>CACHAREL</t>
  </si>
  <si>
    <t>CADANS</t>
  </si>
  <si>
    <t>CAMBRIDGЕ</t>
  </si>
  <si>
    <t>CANASTA</t>
  </si>
  <si>
    <t>CANDBERRA</t>
  </si>
  <si>
    <t>CANDY CLUB</t>
  </si>
  <si>
    <t>CAPE TOWN</t>
  </si>
  <si>
    <t>CHA-CHA</t>
  </si>
  <si>
    <t>CHICA DURA</t>
  </si>
  <si>
    <t>CIRCUIT</t>
  </si>
  <si>
    <t>CLEARWATER</t>
  </si>
  <si>
    <t>COLUMBUS</t>
  </si>
  <si>
    <t>CROSSFIRE</t>
  </si>
  <si>
    <t>CROWN OF DYNASTY</t>
  </si>
  <si>
    <t>CUMMINS</t>
  </si>
  <si>
    <t>CURRY</t>
  </si>
  <si>
    <t>CURLY SUE</t>
  </si>
  <si>
    <t>DAAN</t>
  </si>
  <si>
    <t>DAVENPORT</t>
  </si>
  <si>
    <t>DONATTELO</t>
  </si>
  <si>
    <t>DONATO</t>
  </si>
  <si>
    <t>DOUBLE YOU</t>
  </si>
  <si>
    <t>DOUBLE PRICE</t>
  </si>
  <si>
    <t>DOUBLE TROUBLE</t>
  </si>
  <si>
    <t>DUTCH DESING</t>
  </si>
  <si>
    <t>DYNASTY</t>
  </si>
  <si>
    <t>ELEGANT CROWN</t>
  </si>
  <si>
    <t>ELEGANTLADY</t>
  </si>
  <si>
    <t>ERNA LINDGREEN</t>
  </si>
  <si>
    <t>EXPRESSION</t>
  </si>
  <si>
    <t>FABIO</t>
  </si>
  <si>
    <t>FANCY FRILLS</t>
  </si>
  <si>
    <t>FELINE</t>
  </si>
  <si>
    <t>FINOLA</t>
  </si>
  <si>
    <t>FIRST LIFE</t>
  </si>
  <si>
    <t>FIRST STAR</t>
  </si>
  <si>
    <t>FLAMENCO</t>
  </si>
  <si>
    <t>FLAMING FLAG</t>
  </si>
  <si>
    <t>FLAMING MARGARITA</t>
  </si>
  <si>
    <t>FLASHPOINT</t>
  </si>
  <si>
    <t>FOXTROT</t>
  </si>
  <si>
    <t>FROZEN NIGHT</t>
  </si>
  <si>
    <t>FUN FOR TWO</t>
  </si>
  <si>
    <t>GABRIELLA</t>
  </si>
  <si>
    <t>GOLDEN PARADE</t>
  </si>
  <si>
    <t>GUUS PAPENDRECHT</t>
  </si>
  <si>
    <t>GHOST</t>
  </si>
  <si>
    <t>HAKUUN</t>
  </si>
  <si>
    <t>HAPPY GENERATION</t>
  </si>
  <si>
    <t>HAPPY UPSTAR</t>
  </si>
  <si>
    <t>HAWAII</t>
  </si>
  <si>
    <t>HEARTBEAT</t>
  </si>
  <si>
    <t>HIKER</t>
  </si>
  <si>
    <t>HOLLAND CHIC</t>
  </si>
  <si>
    <t>HOLLAND QUEEN</t>
  </si>
  <si>
    <t>ICOON</t>
  </si>
  <si>
    <t>ICE CREAM</t>
  </si>
  <si>
    <t>ILLUSIONIST</t>
  </si>
  <si>
    <t>INDIANA</t>
  </si>
  <si>
    <t>JACUZZI</t>
  </si>
  <si>
    <t>JUMBO PINK</t>
  </si>
  <si>
    <t>KADIMA</t>
  </si>
  <si>
    <t>KATINKA</t>
  </si>
  <si>
    <t>KATIE MELUNA</t>
  </si>
  <si>
    <t>KUNG-FU</t>
  </si>
  <si>
    <t>LALIBELLA</t>
  </si>
  <si>
    <t>LALIBELLA 14+</t>
  </si>
  <si>
    <t>LAPTOP</t>
  </si>
  <si>
    <t>LECH WALENSA 14 +</t>
  </si>
  <si>
    <t>LIONS GLORY</t>
  </si>
  <si>
    <t>LIBRIJE</t>
  </si>
  <si>
    <t>LIMOUSINE</t>
  </si>
  <si>
    <t>LINGERIE</t>
  </si>
  <si>
    <t>LITOUWEN</t>
  </si>
  <si>
    <t>LOLITA</t>
  </si>
  <si>
    <t>LORNAH</t>
  </si>
  <si>
    <t>LOUVRE</t>
  </si>
  <si>
    <t>LUBA</t>
  </si>
  <si>
    <t>MALAYSIA</t>
  </si>
  <si>
    <t>MARGARITA</t>
  </si>
  <si>
    <t>MARIAGE</t>
  </si>
  <si>
    <t>MARIE JO</t>
  </si>
  <si>
    <t>MASCARA</t>
  </si>
  <si>
    <t>MATCH</t>
  </si>
  <si>
    <t>MATCHMAKER</t>
  </si>
  <si>
    <t>MEMPHIS</t>
  </si>
  <si>
    <t>MILKSHAKE</t>
  </si>
  <si>
    <t>MINSK</t>
  </si>
  <si>
    <t>MISTRESS</t>
  </si>
  <si>
    <t>MONTEZUMA</t>
  </si>
  <si>
    <t>MONTE ORANGE</t>
  </si>
  <si>
    <t>MOSNI</t>
  </si>
  <si>
    <t>NEPER</t>
  </si>
  <si>
    <t>NEW SANTA</t>
  </si>
  <si>
    <t>NEGLIGE</t>
  </si>
  <si>
    <t>NEGRITA</t>
  </si>
  <si>
    <t>NIKON</t>
  </si>
  <si>
    <t>OERAL</t>
  </si>
  <si>
    <t>ONTARIO</t>
  </si>
  <si>
    <t>ORANGE PRINCESS</t>
  </si>
  <si>
    <t>ORANGE JUICE</t>
  </si>
  <si>
    <t>ORCA</t>
  </si>
  <si>
    <t>OZON</t>
  </si>
  <si>
    <t>PALMYRA</t>
  </si>
  <si>
    <t>PARADE</t>
  </si>
  <si>
    <t>PARROT PRINCE</t>
  </si>
  <si>
    <t>PASSIFIC PEARL</t>
  </si>
  <si>
    <t>PINK IMPRESSION 14+</t>
  </si>
  <si>
    <t>PINK ARDOUR</t>
  </si>
  <si>
    <t>PIONIER</t>
  </si>
  <si>
    <t>POSEIDON</t>
  </si>
  <si>
    <t>PRETTY LOVE</t>
  </si>
  <si>
    <t>PRETTY WOMAN</t>
  </si>
  <si>
    <t>PRIMETIME</t>
  </si>
  <si>
    <t>PURPLE CRYSTAL</t>
  </si>
  <si>
    <t>PURPLE FLAG</t>
  </si>
  <si>
    <t>PURPLE LORD</t>
  </si>
  <si>
    <t>PURPLE LADY</t>
  </si>
  <si>
    <t>PURPLE PRINCE</t>
  </si>
  <si>
    <t>PURPLE RAVEN</t>
  </si>
  <si>
    <t>PURPLE SKY</t>
  </si>
  <si>
    <t>QUATAR</t>
  </si>
  <si>
    <t>QUEENSLAND</t>
  </si>
  <si>
    <t>QUEENSDAY</t>
  </si>
  <si>
    <t>QUEEN OF NIGHT</t>
  </si>
  <si>
    <t>RED DRESS</t>
  </si>
  <si>
    <t>RED IMPRESSION</t>
  </si>
  <si>
    <t>RED POWER</t>
  </si>
  <si>
    <t>RODEO DRIVE</t>
  </si>
  <si>
    <t>ROMAN EMPIRE</t>
  </si>
  <si>
    <t>RONALDO</t>
  </si>
  <si>
    <t>ROYAL VIRGIN</t>
  </si>
  <si>
    <t>ROUSSILLON</t>
  </si>
  <si>
    <t>SALMON IMPRESSION</t>
  </si>
  <si>
    <t>SANDOR</t>
  </si>
  <si>
    <t>SANTANDER</t>
  </si>
  <si>
    <t>SIESTA</t>
  </si>
  <si>
    <t>SINFONIE</t>
  </si>
  <si>
    <t>SISSI</t>
  </si>
  <si>
    <t>SMIRNOFF</t>
  </si>
  <si>
    <t>SNOW LADY</t>
  </si>
  <si>
    <t>SPITFIRE</t>
  </si>
  <si>
    <t>STARGAZER</t>
  </si>
  <si>
    <t>STRIPED DRESS</t>
  </si>
  <si>
    <t>STRONG GOLD</t>
  </si>
  <si>
    <t>STRONG GOLD 14+</t>
  </si>
  <si>
    <t>STRONG LOVE</t>
  </si>
  <si>
    <t>SUN LOVER</t>
  </si>
  <si>
    <t>SUPER MODEL</t>
  </si>
  <si>
    <t>SUPER PARROT</t>
  </si>
  <si>
    <t>SUPRI EROTIC</t>
  </si>
  <si>
    <t>SURRENDER</t>
  </si>
  <si>
    <t>SYNAEDA BLUE</t>
  </si>
  <si>
    <t>TARZAN</t>
  </si>
  <si>
    <t>The EDGE</t>
  </si>
  <si>
    <t>THIJS BOOTS</t>
  </si>
  <si>
    <t>TIME OUT</t>
  </si>
  <si>
    <t>TIRAMISU</t>
  </si>
  <si>
    <t>TOM POUCE</t>
  </si>
  <si>
    <t>TRESOR</t>
  </si>
  <si>
    <t>TRIPLE A</t>
  </si>
  <si>
    <t>UPDATE</t>
  </si>
  <si>
    <t>VALERY GERGIEV</t>
  </si>
  <si>
    <t>WHISPERING DREAM</t>
  </si>
  <si>
    <t>WHITE DINASTY</t>
  </si>
  <si>
    <t>WHITE HEART</t>
  </si>
  <si>
    <t>WHITE HERO</t>
  </si>
  <si>
    <t>WHITE LIEBERSTAR</t>
  </si>
  <si>
    <t>WORLD BOWL</t>
  </si>
  <si>
    <t>YELLOW VALERY</t>
  </si>
  <si>
    <t>YELLOW MARGARITA</t>
  </si>
  <si>
    <t>YELLOW MASTER</t>
  </si>
  <si>
    <t>X-FACTOR</t>
  </si>
  <si>
    <t>Начальная (максимальная) цена договора   Поставка этажных луковиц тюльпанов</t>
  </si>
  <si>
    <t xml:space="preserve">Поставщик 1  КП №411 </t>
  </si>
  <si>
    <t>Поставщик 2   КП № 410</t>
  </si>
  <si>
    <t>Поставщик 3   КП № 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</si>
</sst>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.00_р_."/>
    <numFmt numFmtId="166" formatCode="#,##0.0"/>
    <numFmt numFmtId="167" formatCode="_-* #,##0.00&quot;р.&quot;_-;\-* #,##0.00&quot;р.&quot;_-;_-* &quot;-&quot;??&quot;р.&quot;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0"/>
      <color indexed="8"/>
      <name val="Calibri Light"/>
      <family val="2"/>
      <charset val="204"/>
      <scheme val="major"/>
    </font>
    <font>
      <sz val="11"/>
      <color theme="1"/>
      <name val="Inconsolata"/>
    </font>
    <font>
      <sz val="11"/>
      <color rgb="FF000000"/>
      <name val="Inconsolata"/>
    </font>
    <font>
      <sz val="11"/>
      <color rgb="FF000000"/>
      <name val="Droid Sans Mono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textRotation="90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4" fillId="3" borderId="6" xfId="0" applyNumberFormat="1" applyFont="1" applyFill="1" applyBorder="1" applyAlignment="1">
      <alignment vertical="center" wrapText="1"/>
    </xf>
    <xf numFmtId="0" fontId="10" fillId="0" borderId="16" xfId="0" applyNumberFormat="1" applyFont="1" applyBorder="1" applyAlignment="1">
      <alignment vertical="center" wrapText="1"/>
    </xf>
    <xf numFmtId="0" fontId="10" fillId="0" borderId="17" xfId="0" applyNumberFormat="1" applyFont="1" applyBorder="1" applyAlignment="1">
      <alignment vertical="center" wrapText="1"/>
    </xf>
    <xf numFmtId="0" fontId="8" fillId="0" borderId="6" xfId="1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3" borderId="6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 wrapText="1"/>
    </xf>
    <xf numFmtId="4" fontId="18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2" borderId="0" xfId="0" applyFont="1" applyFill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1" fillId="3" borderId="6" xfId="0" applyNumberFormat="1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vertical="center" wrapText="1"/>
    </xf>
    <xf numFmtId="165" fontId="21" fillId="3" borderId="6" xfId="0" applyNumberFormat="1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167" fontId="19" fillId="0" borderId="15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418"/>
  <sheetViews>
    <sheetView tabSelected="1" topLeftCell="A198" zoomScale="85" zoomScaleNormal="85" workbookViewId="0">
      <selection activeCell="H6" sqref="H6"/>
    </sheetView>
  </sheetViews>
  <sheetFormatPr defaultColWidth="12.44140625" defaultRowHeight="14.4"/>
  <cols>
    <col min="1" max="1" width="4.44140625" style="1" customWidth="1"/>
    <col min="2" max="2" width="10.44140625" style="2" customWidth="1"/>
    <col min="3" max="3" width="31" style="1" customWidth="1"/>
    <col min="4" max="4" width="14.33203125" style="5" customWidth="1"/>
    <col min="5" max="5" width="12.33203125" style="5" customWidth="1"/>
    <col min="6" max="6" width="12.33203125" style="32" customWidth="1"/>
    <col min="7" max="7" width="13.6640625" style="35" customWidth="1"/>
    <col min="8" max="8" width="14.44140625" style="45" customWidth="1"/>
    <col min="9" max="9" width="8.109375" style="6" hidden="1" customWidth="1"/>
    <col min="10" max="10" width="0.109375" style="6" hidden="1" customWidth="1"/>
    <col min="11" max="12" width="12.6640625" style="4" customWidth="1"/>
    <col min="13" max="13" width="7" style="3" customWidth="1"/>
    <col min="14" max="14" width="11.6640625" style="1" customWidth="1"/>
    <col min="15" max="15" width="12.5546875" style="1" customWidth="1"/>
    <col min="16" max="16" width="19.5546875" style="1" customWidth="1"/>
    <col min="17" max="17" width="29.33203125" style="4" customWidth="1"/>
    <col min="18" max="19" width="12.44140625" style="1" hidden="1" customWidth="1"/>
    <col min="20" max="20" width="5.5546875" style="1" hidden="1" customWidth="1"/>
    <col min="21" max="29" width="12.44140625" style="1" hidden="1" customWidth="1"/>
    <col min="30" max="30" width="7.21875" style="1" customWidth="1"/>
    <col min="31" max="249" width="12.44140625" style="1"/>
    <col min="250" max="250" width="4.44140625" style="1" customWidth="1"/>
    <col min="251" max="251" width="3.88671875" style="1" customWidth="1"/>
    <col min="252" max="252" width="0" style="1" hidden="1" customWidth="1"/>
    <col min="253" max="253" width="10.109375" style="1" customWidth="1"/>
    <col min="254" max="254" width="13.44140625" style="1" customWidth="1"/>
    <col min="255" max="255" width="20.109375" style="1" customWidth="1"/>
    <col min="256" max="256" width="27.44140625" style="1" customWidth="1"/>
    <col min="257" max="257" width="7.44140625" style="1" customWidth="1"/>
    <col min="258" max="258" width="5.109375" style="1" customWidth="1"/>
    <col min="259" max="259" width="8.109375" style="1" customWidth="1"/>
    <col min="260" max="261" width="0" style="1" hidden="1" customWidth="1"/>
    <col min="262" max="264" width="8.6640625" style="1" customWidth="1"/>
    <col min="265" max="266" width="0" style="1" hidden="1" customWidth="1"/>
    <col min="267" max="267" width="8.88671875" style="1" customWidth="1"/>
    <col min="268" max="268" width="4.44140625" style="1" customWidth="1"/>
    <col min="269" max="269" width="0" style="1" hidden="1" customWidth="1"/>
    <col min="270" max="270" width="5.44140625" style="1" customWidth="1"/>
    <col min="271" max="271" width="4" style="1" customWidth="1"/>
    <col min="272" max="272" width="10.6640625" style="1" customWidth="1"/>
    <col min="273" max="505" width="12.44140625" style="1"/>
    <col min="506" max="506" width="4.44140625" style="1" customWidth="1"/>
    <col min="507" max="507" width="3.88671875" style="1" customWidth="1"/>
    <col min="508" max="508" width="0" style="1" hidden="1" customWidth="1"/>
    <col min="509" max="509" width="10.109375" style="1" customWidth="1"/>
    <col min="510" max="510" width="13.44140625" style="1" customWidth="1"/>
    <col min="511" max="511" width="20.109375" style="1" customWidth="1"/>
    <col min="512" max="512" width="27.44140625" style="1" customWidth="1"/>
    <col min="513" max="513" width="7.44140625" style="1" customWidth="1"/>
    <col min="514" max="514" width="5.109375" style="1" customWidth="1"/>
    <col min="515" max="515" width="8.109375" style="1" customWidth="1"/>
    <col min="516" max="517" width="0" style="1" hidden="1" customWidth="1"/>
    <col min="518" max="520" width="8.6640625" style="1" customWidth="1"/>
    <col min="521" max="522" width="0" style="1" hidden="1" customWidth="1"/>
    <col min="523" max="523" width="8.88671875" style="1" customWidth="1"/>
    <col min="524" max="524" width="4.44140625" style="1" customWidth="1"/>
    <col min="525" max="525" width="0" style="1" hidden="1" customWidth="1"/>
    <col min="526" max="526" width="5.44140625" style="1" customWidth="1"/>
    <col min="527" max="527" width="4" style="1" customWidth="1"/>
    <col min="528" max="528" width="10.6640625" style="1" customWidth="1"/>
    <col min="529" max="761" width="12.44140625" style="1"/>
    <col min="762" max="762" width="4.44140625" style="1" customWidth="1"/>
    <col min="763" max="763" width="3.88671875" style="1" customWidth="1"/>
    <col min="764" max="764" width="0" style="1" hidden="1" customWidth="1"/>
    <col min="765" max="765" width="10.109375" style="1" customWidth="1"/>
    <col min="766" max="766" width="13.44140625" style="1" customWidth="1"/>
    <col min="767" max="767" width="20.109375" style="1" customWidth="1"/>
    <col min="768" max="768" width="27.44140625" style="1" customWidth="1"/>
    <col min="769" max="769" width="7.44140625" style="1" customWidth="1"/>
    <col min="770" max="770" width="5.109375" style="1" customWidth="1"/>
    <col min="771" max="771" width="8.109375" style="1" customWidth="1"/>
    <col min="772" max="773" width="0" style="1" hidden="1" customWidth="1"/>
    <col min="774" max="776" width="8.6640625" style="1" customWidth="1"/>
    <col min="777" max="778" width="0" style="1" hidden="1" customWidth="1"/>
    <col min="779" max="779" width="8.88671875" style="1" customWidth="1"/>
    <col min="780" max="780" width="4.44140625" style="1" customWidth="1"/>
    <col min="781" max="781" width="0" style="1" hidden="1" customWidth="1"/>
    <col min="782" max="782" width="5.44140625" style="1" customWidth="1"/>
    <col min="783" max="783" width="4" style="1" customWidth="1"/>
    <col min="784" max="784" width="10.6640625" style="1" customWidth="1"/>
    <col min="785" max="1017" width="12.44140625" style="1"/>
    <col min="1018" max="1018" width="4.44140625" style="1" customWidth="1"/>
    <col min="1019" max="1019" width="3.88671875" style="1" customWidth="1"/>
    <col min="1020" max="1020" width="0" style="1" hidden="1" customWidth="1"/>
    <col min="1021" max="1021" width="10.109375" style="1" customWidth="1"/>
    <col min="1022" max="1022" width="13.44140625" style="1" customWidth="1"/>
    <col min="1023" max="1023" width="20.109375" style="1" customWidth="1"/>
    <col min="1024" max="1024" width="27.44140625" style="1" customWidth="1"/>
    <col min="1025" max="1025" width="7.44140625" style="1" customWidth="1"/>
    <col min="1026" max="1026" width="5.109375" style="1" customWidth="1"/>
    <col min="1027" max="1027" width="8.109375" style="1" customWidth="1"/>
    <col min="1028" max="1029" width="0" style="1" hidden="1" customWidth="1"/>
    <col min="1030" max="1032" width="8.6640625" style="1" customWidth="1"/>
    <col min="1033" max="1034" width="0" style="1" hidden="1" customWidth="1"/>
    <col min="1035" max="1035" width="8.88671875" style="1" customWidth="1"/>
    <col min="1036" max="1036" width="4.44140625" style="1" customWidth="1"/>
    <col min="1037" max="1037" width="0" style="1" hidden="1" customWidth="1"/>
    <col min="1038" max="1038" width="5.44140625" style="1" customWidth="1"/>
    <col min="1039" max="1039" width="4" style="1" customWidth="1"/>
    <col min="1040" max="1040" width="10.6640625" style="1" customWidth="1"/>
    <col min="1041" max="1273" width="12.44140625" style="1"/>
    <col min="1274" max="1274" width="4.44140625" style="1" customWidth="1"/>
    <col min="1275" max="1275" width="3.88671875" style="1" customWidth="1"/>
    <col min="1276" max="1276" width="0" style="1" hidden="1" customWidth="1"/>
    <col min="1277" max="1277" width="10.109375" style="1" customWidth="1"/>
    <col min="1278" max="1278" width="13.44140625" style="1" customWidth="1"/>
    <col min="1279" max="1279" width="20.109375" style="1" customWidth="1"/>
    <col min="1280" max="1280" width="27.44140625" style="1" customWidth="1"/>
    <col min="1281" max="1281" width="7.44140625" style="1" customWidth="1"/>
    <col min="1282" max="1282" width="5.109375" style="1" customWidth="1"/>
    <col min="1283" max="1283" width="8.109375" style="1" customWidth="1"/>
    <col min="1284" max="1285" width="0" style="1" hidden="1" customWidth="1"/>
    <col min="1286" max="1288" width="8.6640625" style="1" customWidth="1"/>
    <col min="1289" max="1290" width="0" style="1" hidden="1" customWidth="1"/>
    <col min="1291" max="1291" width="8.88671875" style="1" customWidth="1"/>
    <col min="1292" max="1292" width="4.44140625" style="1" customWidth="1"/>
    <col min="1293" max="1293" width="0" style="1" hidden="1" customWidth="1"/>
    <col min="1294" max="1294" width="5.44140625" style="1" customWidth="1"/>
    <col min="1295" max="1295" width="4" style="1" customWidth="1"/>
    <col min="1296" max="1296" width="10.6640625" style="1" customWidth="1"/>
    <col min="1297" max="1529" width="12.44140625" style="1"/>
    <col min="1530" max="1530" width="4.44140625" style="1" customWidth="1"/>
    <col min="1531" max="1531" width="3.88671875" style="1" customWidth="1"/>
    <col min="1532" max="1532" width="0" style="1" hidden="1" customWidth="1"/>
    <col min="1533" max="1533" width="10.109375" style="1" customWidth="1"/>
    <col min="1534" max="1534" width="13.44140625" style="1" customWidth="1"/>
    <col min="1535" max="1535" width="20.109375" style="1" customWidth="1"/>
    <col min="1536" max="1536" width="27.44140625" style="1" customWidth="1"/>
    <col min="1537" max="1537" width="7.44140625" style="1" customWidth="1"/>
    <col min="1538" max="1538" width="5.109375" style="1" customWidth="1"/>
    <col min="1539" max="1539" width="8.109375" style="1" customWidth="1"/>
    <col min="1540" max="1541" width="0" style="1" hidden="1" customWidth="1"/>
    <col min="1542" max="1544" width="8.6640625" style="1" customWidth="1"/>
    <col min="1545" max="1546" width="0" style="1" hidden="1" customWidth="1"/>
    <col min="1547" max="1547" width="8.88671875" style="1" customWidth="1"/>
    <col min="1548" max="1548" width="4.44140625" style="1" customWidth="1"/>
    <col min="1549" max="1549" width="0" style="1" hidden="1" customWidth="1"/>
    <col min="1550" max="1550" width="5.44140625" style="1" customWidth="1"/>
    <col min="1551" max="1551" width="4" style="1" customWidth="1"/>
    <col min="1552" max="1552" width="10.6640625" style="1" customWidth="1"/>
    <col min="1553" max="1785" width="12.44140625" style="1"/>
    <col min="1786" max="1786" width="4.44140625" style="1" customWidth="1"/>
    <col min="1787" max="1787" width="3.88671875" style="1" customWidth="1"/>
    <col min="1788" max="1788" width="0" style="1" hidden="1" customWidth="1"/>
    <col min="1789" max="1789" width="10.109375" style="1" customWidth="1"/>
    <col min="1790" max="1790" width="13.44140625" style="1" customWidth="1"/>
    <col min="1791" max="1791" width="20.109375" style="1" customWidth="1"/>
    <col min="1792" max="1792" width="27.44140625" style="1" customWidth="1"/>
    <col min="1793" max="1793" width="7.44140625" style="1" customWidth="1"/>
    <col min="1794" max="1794" width="5.109375" style="1" customWidth="1"/>
    <col min="1795" max="1795" width="8.109375" style="1" customWidth="1"/>
    <col min="1796" max="1797" width="0" style="1" hidden="1" customWidth="1"/>
    <col min="1798" max="1800" width="8.6640625" style="1" customWidth="1"/>
    <col min="1801" max="1802" width="0" style="1" hidden="1" customWidth="1"/>
    <col min="1803" max="1803" width="8.88671875" style="1" customWidth="1"/>
    <col min="1804" max="1804" width="4.44140625" style="1" customWidth="1"/>
    <col min="1805" max="1805" width="0" style="1" hidden="1" customWidth="1"/>
    <col min="1806" max="1806" width="5.44140625" style="1" customWidth="1"/>
    <col min="1807" max="1807" width="4" style="1" customWidth="1"/>
    <col min="1808" max="1808" width="10.6640625" style="1" customWidth="1"/>
    <col min="1809" max="2041" width="12.44140625" style="1"/>
    <col min="2042" max="2042" width="4.44140625" style="1" customWidth="1"/>
    <col min="2043" max="2043" width="3.88671875" style="1" customWidth="1"/>
    <col min="2044" max="2044" width="0" style="1" hidden="1" customWidth="1"/>
    <col min="2045" max="2045" width="10.109375" style="1" customWidth="1"/>
    <col min="2046" max="2046" width="13.44140625" style="1" customWidth="1"/>
    <col min="2047" max="2047" width="20.109375" style="1" customWidth="1"/>
    <col min="2048" max="2048" width="27.44140625" style="1" customWidth="1"/>
    <col min="2049" max="2049" width="7.44140625" style="1" customWidth="1"/>
    <col min="2050" max="2050" width="5.109375" style="1" customWidth="1"/>
    <col min="2051" max="2051" width="8.109375" style="1" customWidth="1"/>
    <col min="2052" max="2053" width="0" style="1" hidden="1" customWidth="1"/>
    <col min="2054" max="2056" width="8.6640625" style="1" customWidth="1"/>
    <col min="2057" max="2058" width="0" style="1" hidden="1" customWidth="1"/>
    <col min="2059" max="2059" width="8.88671875" style="1" customWidth="1"/>
    <col min="2060" max="2060" width="4.44140625" style="1" customWidth="1"/>
    <col min="2061" max="2061" width="0" style="1" hidden="1" customWidth="1"/>
    <col min="2062" max="2062" width="5.44140625" style="1" customWidth="1"/>
    <col min="2063" max="2063" width="4" style="1" customWidth="1"/>
    <col min="2064" max="2064" width="10.6640625" style="1" customWidth="1"/>
    <col min="2065" max="2297" width="12.44140625" style="1"/>
    <col min="2298" max="2298" width="4.44140625" style="1" customWidth="1"/>
    <col min="2299" max="2299" width="3.88671875" style="1" customWidth="1"/>
    <col min="2300" max="2300" width="0" style="1" hidden="1" customWidth="1"/>
    <col min="2301" max="2301" width="10.109375" style="1" customWidth="1"/>
    <col min="2302" max="2302" width="13.44140625" style="1" customWidth="1"/>
    <col min="2303" max="2303" width="20.109375" style="1" customWidth="1"/>
    <col min="2304" max="2304" width="27.44140625" style="1" customWidth="1"/>
    <col min="2305" max="2305" width="7.44140625" style="1" customWidth="1"/>
    <col min="2306" max="2306" width="5.109375" style="1" customWidth="1"/>
    <col min="2307" max="2307" width="8.109375" style="1" customWidth="1"/>
    <col min="2308" max="2309" width="0" style="1" hidden="1" customWidth="1"/>
    <col min="2310" max="2312" width="8.6640625" style="1" customWidth="1"/>
    <col min="2313" max="2314" width="0" style="1" hidden="1" customWidth="1"/>
    <col min="2315" max="2315" width="8.88671875" style="1" customWidth="1"/>
    <col min="2316" max="2316" width="4.44140625" style="1" customWidth="1"/>
    <col min="2317" max="2317" width="0" style="1" hidden="1" customWidth="1"/>
    <col min="2318" max="2318" width="5.44140625" style="1" customWidth="1"/>
    <col min="2319" max="2319" width="4" style="1" customWidth="1"/>
    <col min="2320" max="2320" width="10.6640625" style="1" customWidth="1"/>
    <col min="2321" max="2553" width="12.44140625" style="1"/>
    <col min="2554" max="2554" width="4.44140625" style="1" customWidth="1"/>
    <col min="2555" max="2555" width="3.88671875" style="1" customWidth="1"/>
    <col min="2556" max="2556" width="0" style="1" hidden="1" customWidth="1"/>
    <col min="2557" max="2557" width="10.109375" style="1" customWidth="1"/>
    <col min="2558" max="2558" width="13.44140625" style="1" customWidth="1"/>
    <col min="2559" max="2559" width="20.109375" style="1" customWidth="1"/>
    <col min="2560" max="2560" width="27.44140625" style="1" customWidth="1"/>
    <col min="2561" max="2561" width="7.44140625" style="1" customWidth="1"/>
    <col min="2562" max="2562" width="5.109375" style="1" customWidth="1"/>
    <col min="2563" max="2563" width="8.109375" style="1" customWidth="1"/>
    <col min="2564" max="2565" width="0" style="1" hidden="1" customWidth="1"/>
    <col min="2566" max="2568" width="8.6640625" style="1" customWidth="1"/>
    <col min="2569" max="2570" width="0" style="1" hidden="1" customWidth="1"/>
    <col min="2571" max="2571" width="8.88671875" style="1" customWidth="1"/>
    <col min="2572" max="2572" width="4.44140625" style="1" customWidth="1"/>
    <col min="2573" max="2573" width="0" style="1" hidden="1" customWidth="1"/>
    <col min="2574" max="2574" width="5.44140625" style="1" customWidth="1"/>
    <col min="2575" max="2575" width="4" style="1" customWidth="1"/>
    <col min="2576" max="2576" width="10.6640625" style="1" customWidth="1"/>
    <col min="2577" max="2809" width="12.44140625" style="1"/>
    <col min="2810" max="2810" width="4.44140625" style="1" customWidth="1"/>
    <col min="2811" max="2811" width="3.88671875" style="1" customWidth="1"/>
    <col min="2812" max="2812" width="0" style="1" hidden="1" customWidth="1"/>
    <col min="2813" max="2813" width="10.109375" style="1" customWidth="1"/>
    <col min="2814" max="2814" width="13.44140625" style="1" customWidth="1"/>
    <col min="2815" max="2815" width="20.109375" style="1" customWidth="1"/>
    <col min="2816" max="2816" width="27.44140625" style="1" customWidth="1"/>
    <col min="2817" max="2817" width="7.44140625" style="1" customWidth="1"/>
    <col min="2818" max="2818" width="5.109375" style="1" customWidth="1"/>
    <col min="2819" max="2819" width="8.109375" style="1" customWidth="1"/>
    <col min="2820" max="2821" width="0" style="1" hidden="1" customWidth="1"/>
    <col min="2822" max="2824" width="8.6640625" style="1" customWidth="1"/>
    <col min="2825" max="2826" width="0" style="1" hidden="1" customWidth="1"/>
    <col min="2827" max="2827" width="8.88671875" style="1" customWidth="1"/>
    <col min="2828" max="2828" width="4.44140625" style="1" customWidth="1"/>
    <col min="2829" max="2829" width="0" style="1" hidden="1" customWidth="1"/>
    <col min="2830" max="2830" width="5.44140625" style="1" customWidth="1"/>
    <col min="2831" max="2831" width="4" style="1" customWidth="1"/>
    <col min="2832" max="2832" width="10.6640625" style="1" customWidth="1"/>
    <col min="2833" max="3065" width="12.44140625" style="1"/>
    <col min="3066" max="3066" width="4.44140625" style="1" customWidth="1"/>
    <col min="3067" max="3067" width="3.88671875" style="1" customWidth="1"/>
    <col min="3068" max="3068" width="0" style="1" hidden="1" customWidth="1"/>
    <col min="3069" max="3069" width="10.109375" style="1" customWidth="1"/>
    <col min="3070" max="3070" width="13.44140625" style="1" customWidth="1"/>
    <col min="3071" max="3071" width="20.109375" style="1" customWidth="1"/>
    <col min="3072" max="3072" width="27.44140625" style="1" customWidth="1"/>
    <col min="3073" max="3073" width="7.44140625" style="1" customWidth="1"/>
    <col min="3074" max="3074" width="5.109375" style="1" customWidth="1"/>
    <col min="3075" max="3075" width="8.109375" style="1" customWidth="1"/>
    <col min="3076" max="3077" width="0" style="1" hidden="1" customWidth="1"/>
    <col min="3078" max="3080" width="8.6640625" style="1" customWidth="1"/>
    <col min="3081" max="3082" width="0" style="1" hidden="1" customWidth="1"/>
    <col min="3083" max="3083" width="8.88671875" style="1" customWidth="1"/>
    <col min="3084" max="3084" width="4.44140625" style="1" customWidth="1"/>
    <col min="3085" max="3085" width="0" style="1" hidden="1" customWidth="1"/>
    <col min="3086" max="3086" width="5.44140625" style="1" customWidth="1"/>
    <col min="3087" max="3087" width="4" style="1" customWidth="1"/>
    <col min="3088" max="3088" width="10.6640625" style="1" customWidth="1"/>
    <col min="3089" max="3321" width="12.44140625" style="1"/>
    <col min="3322" max="3322" width="4.44140625" style="1" customWidth="1"/>
    <col min="3323" max="3323" width="3.88671875" style="1" customWidth="1"/>
    <col min="3324" max="3324" width="0" style="1" hidden="1" customWidth="1"/>
    <col min="3325" max="3325" width="10.109375" style="1" customWidth="1"/>
    <col min="3326" max="3326" width="13.44140625" style="1" customWidth="1"/>
    <col min="3327" max="3327" width="20.109375" style="1" customWidth="1"/>
    <col min="3328" max="3328" width="27.44140625" style="1" customWidth="1"/>
    <col min="3329" max="3329" width="7.44140625" style="1" customWidth="1"/>
    <col min="3330" max="3330" width="5.109375" style="1" customWidth="1"/>
    <col min="3331" max="3331" width="8.109375" style="1" customWidth="1"/>
    <col min="3332" max="3333" width="0" style="1" hidden="1" customWidth="1"/>
    <col min="3334" max="3336" width="8.6640625" style="1" customWidth="1"/>
    <col min="3337" max="3338" width="0" style="1" hidden="1" customWidth="1"/>
    <col min="3339" max="3339" width="8.88671875" style="1" customWidth="1"/>
    <col min="3340" max="3340" width="4.44140625" style="1" customWidth="1"/>
    <col min="3341" max="3341" width="0" style="1" hidden="1" customWidth="1"/>
    <col min="3342" max="3342" width="5.44140625" style="1" customWidth="1"/>
    <col min="3343" max="3343" width="4" style="1" customWidth="1"/>
    <col min="3344" max="3344" width="10.6640625" style="1" customWidth="1"/>
    <col min="3345" max="3577" width="12.44140625" style="1"/>
    <col min="3578" max="3578" width="4.44140625" style="1" customWidth="1"/>
    <col min="3579" max="3579" width="3.88671875" style="1" customWidth="1"/>
    <col min="3580" max="3580" width="0" style="1" hidden="1" customWidth="1"/>
    <col min="3581" max="3581" width="10.109375" style="1" customWidth="1"/>
    <col min="3582" max="3582" width="13.44140625" style="1" customWidth="1"/>
    <col min="3583" max="3583" width="20.109375" style="1" customWidth="1"/>
    <col min="3584" max="3584" width="27.44140625" style="1" customWidth="1"/>
    <col min="3585" max="3585" width="7.44140625" style="1" customWidth="1"/>
    <col min="3586" max="3586" width="5.109375" style="1" customWidth="1"/>
    <col min="3587" max="3587" width="8.109375" style="1" customWidth="1"/>
    <col min="3588" max="3589" width="0" style="1" hidden="1" customWidth="1"/>
    <col min="3590" max="3592" width="8.6640625" style="1" customWidth="1"/>
    <col min="3593" max="3594" width="0" style="1" hidden="1" customWidth="1"/>
    <col min="3595" max="3595" width="8.88671875" style="1" customWidth="1"/>
    <col min="3596" max="3596" width="4.44140625" style="1" customWidth="1"/>
    <col min="3597" max="3597" width="0" style="1" hidden="1" customWidth="1"/>
    <col min="3598" max="3598" width="5.44140625" style="1" customWidth="1"/>
    <col min="3599" max="3599" width="4" style="1" customWidth="1"/>
    <col min="3600" max="3600" width="10.6640625" style="1" customWidth="1"/>
    <col min="3601" max="3833" width="12.44140625" style="1"/>
    <col min="3834" max="3834" width="4.44140625" style="1" customWidth="1"/>
    <col min="3835" max="3835" width="3.88671875" style="1" customWidth="1"/>
    <col min="3836" max="3836" width="0" style="1" hidden="1" customWidth="1"/>
    <col min="3837" max="3837" width="10.109375" style="1" customWidth="1"/>
    <col min="3838" max="3838" width="13.44140625" style="1" customWidth="1"/>
    <col min="3839" max="3839" width="20.109375" style="1" customWidth="1"/>
    <col min="3840" max="3840" width="27.44140625" style="1" customWidth="1"/>
    <col min="3841" max="3841" width="7.44140625" style="1" customWidth="1"/>
    <col min="3842" max="3842" width="5.109375" style="1" customWidth="1"/>
    <col min="3843" max="3843" width="8.109375" style="1" customWidth="1"/>
    <col min="3844" max="3845" width="0" style="1" hidden="1" customWidth="1"/>
    <col min="3846" max="3848" width="8.6640625" style="1" customWidth="1"/>
    <col min="3849" max="3850" width="0" style="1" hidden="1" customWidth="1"/>
    <col min="3851" max="3851" width="8.88671875" style="1" customWidth="1"/>
    <col min="3852" max="3852" width="4.44140625" style="1" customWidth="1"/>
    <col min="3853" max="3853" width="0" style="1" hidden="1" customWidth="1"/>
    <col min="3854" max="3854" width="5.44140625" style="1" customWidth="1"/>
    <col min="3855" max="3855" width="4" style="1" customWidth="1"/>
    <col min="3856" max="3856" width="10.6640625" style="1" customWidth="1"/>
    <col min="3857" max="4089" width="12.44140625" style="1"/>
    <col min="4090" max="4090" width="4.44140625" style="1" customWidth="1"/>
    <col min="4091" max="4091" width="3.88671875" style="1" customWidth="1"/>
    <col min="4092" max="4092" width="0" style="1" hidden="1" customWidth="1"/>
    <col min="4093" max="4093" width="10.109375" style="1" customWidth="1"/>
    <col min="4094" max="4094" width="13.44140625" style="1" customWidth="1"/>
    <col min="4095" max="4095" width="20.109375" style="1" customWidth="1"/>
    <col min="4096" max="4096" width="27.44140625" style="1" customWidth="1"/>
    <col min="4097" max="4097" width="7.44140625" style="1" customWidth="1"/>
    <col min="4098" max="4098" width="5.109375" style="1" customWidth="1"/>
    <col min="4099" max="4099" width="8.109375" style="1" customWidth="1"/>
    <col min="4100" max="4101" width="0" style="1" hidden="1" customWidth="1"/>
    <col min="4102" max="4104" width="8.6640625" style="1" customWidth="1"/>
    <col min="4105" max="4106" width="0" style="1" hidden="1" customWidth="1"/>
    <col min="4107" max="4107" width="8.88671875" style="1" customWidth="1"/>
    <col min="4108" max="4108" width="4.44140625" style="1" customWidth="1"/>
    <col min="4109" max="4109" width="0" style="1" hidden="1" customWidth="1"/>
    <col min="4110" max="4110" width="5.44140625" style="1" customWidth="1"/>
    <col min="4111" max="4111" width="4" style="1" customWidth="1"/>
    <col min="4112" max="4112" width="10.6640625" style="1" customWidth="1"/>
    <col min="4113" max="4345" width="12.44140625" style="1"/>
    <col min="4346" max="4346" width="4.44140625" style="1" customWidth="1"/>
    <col min="4347" max="4347" width="3.88671875" style="1" customWidth="1"/>
    <col min="4348" max="4348" width="0" style="1" hidden="1" customWidth="1"/>
    <col min="4349" max="4349" width="10.109375" style="1" customWidth="1"/>
    <col min="4350" max="4350" width="13.44140625" style="1" customWidth="1"/>
    <col min="4351" max="4351" width="20.109375" style="1" customWidth="1"/>
    <col min="4352" max="4352" width="27.44140625" style="1" customWidth="1"/>
    <col min="4353" max="4353" width="7.44140625" style="1" customWidth="1"/>
    <col min="4354" max="4354" width="5.109375" style="1" customWidth="1"/>
    <col min="4355" max="4355" width="8.109375" style="1" customWidth="1"/>
    <col min="4356" max="4357" width="0" style="1" hidden="1" customWidth="1"/>
    <col min="4358" max="4360" width="8.6640625" style="1" customWidth="1"/>
    <col min="4361" max="4362" width="0" style="1" hidden="1" customWidth="1"/>
    <col min="4363" max="4363" width="8.88671875" style="1" customWidth="1"/>
    <col min="4364" max="4364" width="4.44140625" style="1" customWidth="1"/>
    <col min="4365" max="4365" width="0" style="1" hidden="1" customWidth="1"/>
    <col min="4366" max="4366" width="5.44140625" style="1" customWidth="1"/>
    <col min="4367" max="4367" width="4" style="1" customWidth="1"/>
    <col min="4368" max="4368" width="10.6640625" style="1" customWidth="1"/>
    <col min="4369" max="4601" width="12.44140625" style="1"/>
    <col min="4602" max="4602" width="4.44140625" style="1" customWidth="1"/>
    <col min="4603" max="4603" width="3.88671875" style="1" customWidth="1"/>
    <col min="4604" max="4604" width="0" style="1" hidden="1" customWidth="1"/>
    <col min="4605" max="4605" width="10.109375" style="1" customWidth="1"/>
    <col min="4606" max="4606" width="13.44140625" style="1" customWidth="1"/>
    <col min="4607" max="4607" width="20.109375" style="1" customWidth="1"/>
    <col min="4608" max="4608" width="27.44140625" style="1" customWidth="1"/>
    <col min="4609" max="4609" width="7.44140625" style="1" customWidth="1"/>
    <col min="4610" max="4610" width="5.109375" style="1" customWidth="1"/>
    <col min="4611" max="4611" width="8.109375" style="1" customWidth="1"/>
    <col min="4612" max="4613" width="0" style="1" hidden="1" customWidth="1"/>
    <col min="4614" max="4616" width="8.6640625" style="1" customWidth="1"/>
    <col min="4617" max="4618" width="0" style="1" hidden="1" customWidth="1"/>
    <col min="4619" max="4619" width="8.88671875" style="1" customWidth="1"/>
    <col min="4620" max="4620" width="4.44140625" style="1" customWidth="1"/>
    <col min="4621" max="4621" width="0" style="1" hidden="1" customWidth="1"/>
    <col min="4622" max="4622" width="5.44140625" style="1" customWidth="1"/>
    <col min="4623" max="4623" width="4" style="1" customWidth="1"/>
    <col min="4624" max="4624" width="10.6640625" style="1" customWidth="1"/>
    <col min="4625" max="4857" width="12.44140625" style="1"/>
    <col min="4858" max="4858" width="4.44140625" style="1" customWidth="1"/>
    <col min="4859" max="4859" width="3.88671875" style="1" customWidth="1"/>
    <col min="4860" max="4860" width="0" style="1" hidden="1" customWidth="1"/>
    <col min="4861" max="4861" width="10.109375" style="1" customWidth="1"/>
    <col min="4862" max="4862" width="13.44140625" style="1" customWidth="1"/>
    <col min="4863" max="4863" width="20.109375" style="1" customWidth="1"/>
    <col min="4864" max="4864" width="27.44140625" style="1" customWidth="1"/>
    <col min="4865" max="4865" width="7.44140625" style="1" customWidth="1"/>
    <col min="4866" max="4866" width="5.109375" style="1" customWidth="1"/>
    <col min="4867" max="4867" width="8.109375" style="1" customWidth="1"/>
    <col min="4868" max="4869" width="0" style="1" hidden="1" customWidth="1"/>
    <col min="4870" max="4872" width="8.6640625" style="1" customWidth="1"/>
    <col min="4873" max="4874" width="0" style="1" hidden="1" customWidth="1"/>
    <col min="4875" max="4875" width="8.88671875" style="1" customWidth="1"/>
    <col min="4876" max="4876" width="4.44140625" style="1" customWidth="1"/>
    <col min="4877" max="4877" width="0" style="1" hidden="1" customWidth="1"/>
    <col min="4878" max="4878" width="5.44140625" style="1" customWidth="1"/>
    <col min="4879" max="4879" width="4" style="1" customWidth="1"/>
    <col min="4880" max="4880" width="10.6640625" style="1" customWidth="1"/>
    <col min="4881" max="5113" width="12.44140625" style="1"/>
    <col min="5114" max="5114" width="4.44140625" style="1" customWidth="1"/>
    <col min="5115" max="5115" width="3.88671875" style="1" customWidth="1"/>
    <col min="5116" max="5116" width="0" style="1" hidden="1" customWidth="1"/>
    <col min="5117" max="5117" width="10.109375" style="1" customWidth="1"/>
    <col min="5118" max="5118" width="13.44140625" style="1" customWidth="1"/>
    <col min="5119" max="5119" width="20.109375" style="1" customWidth="1"/>
    <col min="5120" max="5120" width="27.44140625" style="1" customWidth="1"/>
    <col min="5121" max="5121" width="7.44140625" style="1" customWidth="1"/>
    <col min="5122" max="5122" width="5.109375" style="1" customWidth="1"/>
    <col min="5123" max="5123" width="8.109375" style="1" customWidth="1"/>
    <col min="5124" max="5125" width="0" style="1" hidden="1" customWidth="1"/>
    <col min="5126" max="5128" width="8.6640625" style="1" customWidth="1"/>
    <col min="5129" max="5130" width="0" style="1" hidden="1" customWidth="1"/>
    <col min="5131" max="5131" width="8.88671875" style="1" customWidth="1"/>
    <col min="5132" max="5132" width="4.44140625" style="1" customWidth="1"/>
    <col min="5133" max="5133" width="0" style="1" hidden="1" customWidth="1"/>
    <col min="5134" max="5134" width="5.44140625" style="1" customWidth="1"/>
    <col min="5135" max="5135" width="4" style="1" customWidth="1"/>
    <col min="5136" max="5136" width="10.6640625" style="1" customWidth="1"/>
    <col min="5137" max="5369" width="12.44140625" style="1"/>
    <col min="5370" max="5370" width="4.44140625" style="1" customWidth="1"/>
    <col min="5371" max="5371" width="3.88671875" style="1" customWidth="1"/>
    <col min="5372" max="5372" width="0" style="1" hidden="1" customWidth="1"/>
    <col min="5373" max="5373" width="10.109375" style="1" customWidth="1"/>
    <col min="5374" max="5374" width="13.44140625" style="1" customWidth="1"/>
    <col min="5375" max="5375" width="20.109375" style="1" customWidth="1"/>
    <col min="5376" max="5376" width="27.44140625" style="1" customWidth="1"/>
    <col min="5377" max="5377" width="7.44140625" style="1" customWidth="1"/>
    <col min="5378" max="5378" width="5.109375" style="1" customWidth="1"/>
    <col min="5379" max="5379" width="8.109375" style="1" customWidth="1"/>
    <col min="5380" max="5381" width="0" style="1" hidden="1" customWidth="1"/>
    <col min="5382" max="5384" width="8.6640625" style="1" customWidth="1"/>
    <col min="5385" max="5386" width="0" style="1" hidden="1" customWidth="1"/>
    <col min="5387" max="5387" width="8.88671875" style="1" customWidth="1"/>
    <col min="5388" max="5388" width="4.44140625" style="1" customWidth="1"/>
    <col min="5389" max="5389" width="0" style="1" hidden="1" customWidth="1"/>
    <col min="5390" max="5390" width="5.44140625" style="1" customWidth="1"/>
    <col min="5391" max="5391" width="4" style="1" customWidth="1"/>
    <col min="5392" max="5392" width="10.6640625" style="1" customWidth="1"/>
    <col min="5393" max="5625" width="12.44140625" style="1"/>
    <col min="5626" max="5626" width="4.44140625" style="1" customWidth="1"/>
    <col min="5627" max="5627" width="3.88671875" style="1" customWidth="1"/>
    <col min="5628" max="5628" width="0" style="1" hidden="1" customWidth="1"/>
    <col min="5629" max="5629" width="10.109375" style="1" customWidth="1"/>
    <col min="5630" max="5630" width="13.44140625" style="1" customWidth="1"/>
    <col min="5631" max="5631" width="20.109375" style="1" customWidth="1"/>
    <col min="5632" max="5632" width="27.44140625" style="1" customWidth="1"/>
    <col min="5633" max="5633" width="7.44140625" style="1" customWidth="1"/>
    <col min="5634" max="5634" width="5.109375" style="1" customWidth="1"/>
    <col min="5635" max="5635" width="8.109375" style="1" customWidth="1"/>
    <col min="5636" max="5637" width="0" style="1" hidden="1" customWidth="1"/>
    <col min="5638" max="5640" width="8.6640625" style="1" customWidth="1"/>
    <col min="5641" max="5642" width="0" style="1" hidden="1" customWidth="1"/>
    <col min="5643" max="5643" width="8.88671875" style="1" customWidth="1"/>
    <col min="5644" max="5644" width="4.44140625" style="1" customWidth="1"/>
    <col min="5645" max="5645" width="0" style="1" hidden="1" customWidth="1"/>
    <col min="5646" max="5646" width="5.44140625" style="1" customWidth="1"/>
    <col min="5647" max="5647" width="4" style="1" customWidth="1"/>
    <col min="5648" max="5648" width="10.6640625" style="1" customWidth="1"/>
    <col min="5649" max="5881" width="12.44140625" style="1"/>
    <col min="5882" max="5882" width="4.44140625" style="1" customWidth="1"/>
    <col min="5883" max="5883" width="3.88671875" style="1" customWidth="1"/>
    <col min="5884" max="5884" width="0" style="1" hidden="1" customWidth="1"/>
    <col min="5885" max="5885" width="10.109375" style="1" customWidth="1"/>
    <col min="5886" max="5886" width="13.44140625" style="1" customWidth="1"/>
    <col min="5887" max="5887" width="20.109375" style="1" customWidth="1"/>
    <col min="5888" max="5888" width="27.44140625" style="1" customWidth="1"/>
    <col min="5889" max="5889" width="7.44140625" style="1" customWidth="1"/>
    <col min="5890" max="5890" width="5.109375" style="1" customWidth="1"/>
    <col min="5891" max="5891" width="8.109375" style="1" customWidth="1"/>
    <col min="5892" max="5893" width="0" style="1" hidden="1" customWidth="1"/>
    <col min="5894" max="5896" width="8.6640625" style="1" customWidth="1"/>
    <col min="5897" max="5898" width="0" style="1" hidden="1" customWidth="1"/>
    <col min="5899" max="5899" width="8.88671875" style="1" customWidth="1"/>
    <col min="5900" max="5900" width="4.44140625" style="1" customWidth="1"/>
    <col min="5901" max="5901" width="0" style="1" hidden="1" customWidth="1"/>
    <col min="5902" max="5902" width="5.44140625" style="1" customWidth="1"/>
    <col min="5903" max="5903" width="4" style="1" customWidth="1"/>
    <col min="5904" max="5904" width="10.6640625" style="1" customWidth="1"/>
    <col min="5905" max="6137" width="12.44140625" style="1"/>
    <col min="6138" max="6138" width="4.44140625" style="1" customWidth="1"/>
    <col min="6139" max="6139" width="3.88671875" style="1" customWidth="1"/>
    <col min="6140" max="6140" width="0" style="1" hidden="1" customWidth="1"/>
    <col min="6141" max="6141" width="10.109375" style="1" customWidth="1"/>
    <col min="6142" max="6142" width="13.44140625" style="1" customWidth="1"/>
    <col min="6143" max="6143" width="20.109375" style="1" customWidth="1"/>
    <col min="6144" max="6144" width="27.44140625" style="1" customWidth="1"/>
    <col min="6145" max="6145" width="7.44140625" style="1" customWidth="1"/>
    <col min="6146" max="6146" width="5.109375" style="1" customWidth="1"/>
    <col min="6147" max="6147" width="8.109375" style="1" customWidth="1"/>
    <col min="6148" max="6149" width="0" style="1" hidden="1" customWidth="1"/>
    <col min="6150" max="6152" width="8.6640625" style="1" customWidth="1"/>
    <col min="6153" max="6154" width="0" style="1" hidden="1" customWidth="1"/>
    <col min="6155" max="6155" width="8.88671875" style="1" customWidth="1"/>
    <col min="6156" max="6156" width="4.44140625" style="1" customWidth="1"/>
    <col min="6157" max="6157" width="0" style="1" hidden="1" customWidth="1"/>
    <col min="6158" max="6158" width="5.44140625" style="1" customWidth="1"/>
    <col min="6159" max="6159" width="4" style="1" customWidth="1"/>
    <col min="6160" max="6160" width="10.6640625" style="1" customWidth="1"/>
    <col min="6161" max="6393" width="12.44140625" style="1"/>
    <col min="6394" max="6394" width="4.44140625" style="1" customWidth="1"/>
    <col min="6395" max="6395" width="3.88671875" style="1" customWidth="1"/>
    <col min="6396" max="6396" width="0" style="1" hidden="1" customWidth="1"/>
    <col min="6397" max="6397" width="10.109375" style="1" customWidth="1"/>
    <col min="6398" max="6398" width="13.44140625" style="1" customWidth="1"/>
    <col min="6399" max="6399" width="20.109375" style="1" customWidth="1"/>
    <col min="6400" max="6400" width="27.44140625" style="1" customWidth="1"/>
    <col min="6401" max="6401" width="7.44140625" style="1" customWidth="1"/>
    <col min="6402" max="6402" width="5.109375" style="1" customWidth="1"/>
    <col min="6403" max="6403" width="8.109375" style="1" customWidth="1"/>
    <col min="6404" max="6405" width="0" style="1" hidden="1" customWidth="1"/>
    <col min="6406" max="6408" width="8.6640625" style="1" customWidth="1"/>
    <col min="6409" max="6410" width="0" style="1" hidden="1" customWidth="1"/>
    <col min="6411" max="6411" width="8.88671875" style="1" customWidth="1"/>
    <col min="6412" max="6412" width="4.44140625" style="1" customWidth="1"/>
    <col min="6413" max="6413" width="0" style="1" hidden="1" customWidth="1"/>
    <col min="6414" max="6414" width="5.44140625" style="1" customWidth="1"/>
    <col min="6415" max="6415" width="4" style="1" customWidth="1"/>
    <col min="6416" max="6416" width="10.6640625" style="1" customWidth="1"/>
    <col min="6417" max="6649" width="12.44140625" style="1"/>
    <col min="6650" max="6650" width="4.44140625" style="1" customWidth="1"/>
    <col min="6651" max="6651" width="3.88671875" style="1" customWidth="1"/>
    <col min="6652" max="6652" width="0" style="1" hidden="1" customWidth="1"/>
    <col min="6653" max="6653" width="10.109375" style="1" customWidth="1"/>
    <col min="6654" max="6654" width="13.44140625" style="1" customWidth="1"/>
    <col min="6655" max="6655" width="20.109375" style="1" customWidth="1"/>
    <col min="6656" max="6656" width="27.44140625" style="1" customWidth="1"/>
    <col min="6657" max="6657" width="7.44140625" style="1" customWidth="1"/>
    <col min="6658" max="6658" width="5.109375" style="1" customWidth="1"/>
    <col min="6659" max="6659" width="8.109375" style="1" customWidth="1"/>
    <col min="6660" max="6661" width="0" style="1" hidden="1" customWidth="1"/>
    <col min="6662" max="6664" width="8.6640625" style="1" customWidth="1"/>
    <col min="6665" max="6666" width="0" style="1" hidden="1" customWidth="1"/>
    <col min="6667" max="6667" width="8.88671875" style="1" customWidth="1"/>
    <col min="6668" max="6668" width="4.44140625" style="1" customWidth="1"/>
    <col min="6669" max="6669" width="0" style="1" hidden="1" customWidth="1"/>
    <col min="6670" max="6670" width="5.44140625" style="1" customWidth="1"/>
    <col min="6671" max="6671" width="4" style="1" customWidth="1"/>
    <col min="6672" max="6672" width="10.6640625" style="1" customWidth="1"/>
    <col min="6673" max="6905" width="12.44140625" style="1"/>
    <col min="6906" max="6906" width="4.44140625" style="1" customWidth="1"/>
    <col min="6907" max="6907" width="3.88671875" style="1" customWidth="1"/>
    <col min="6908" max="6908" width="0" style="1" hidden="1" customWidth="1"/>
    <col min="6909" max="6909" width="10.109375" style="1" customWidth="1"/>
    <col min="6910" max="6910" width="13.44140625" style="1" customWidth="1"/>
    <col min="6911" max="6911" width="20.109375" style="1" customWidth="1"/>
    <col min="6912" max="6912" width="27.44140625" style="1" customWidth="1"/>
    <col min="6913" max="6913" width="7.44140625" style="1" customWidth="1"/>
    <col min="6914" max="6914" width="5.109375" style="1" customWidth="1"/>
    <col min="6915" max="6915" width="8.109375" style="1" customWidth="1"/>
    <col min="6916" max="6917" width="0" style="1" hidden="1" customWidth="1"/>
    <col min="6918" max="6920" width="8.6640625" style="1" customWidth="1"/>
    <col min="6921" max="6922" width="0" style="1" hidden="1" customWidth="1"/>
    <col min="6923" max="6923" width="8.88671875" style="1" customWidth="1"/>
    <col min="6924" max="6924" width="4.44140625" style="1" customWidth="1"/>
    <col min="6925" max="6925" width="0" style="1" hidden="1" customWidth="1"/>
    <col min="6926" max="6926" width="5.44140625" style="1" customWidth="1"/>
    <col min="6927" max="6927" width="4" style="1" customWidth="1"/>
    <col min="6928" max="6928" width="10.6640625" style="1" customWidth="1"/>
    <col min="6929" max="7161" width="12.44140625" style="1"/>
    <col min="7162" max="7162" width="4.44140625" style="1" customWidth="1"/>
    <col min="7163" max="7163" width="3.88671875" style="1" customWidth="1"/>
    <col min="7164" max="7164" width="0" style="1" hidden="1" customWidth="1"/>
    <col min="7165" max="7165" width="10.109375" style="1" customWidth="1"/>
    <col min="7166" max="7166" width="13.44140625" style="1" customWidth="1"/>
    <col min="7167" max="7167" width="20.109375" style="1" customWidth="1"/>
    <col min="7168" max="7168" width="27.44140625" style="1" customWidth="1"/>
    <col min="7169" max="7169" width="7.44140625" style="1" customWidth="1"/>
    <col min="7170" max="7170" width="5.109375" style="1" customWidth="1"/>
    <col min="7171" max="7171" width="8.109375" style="1" customWidth="1"/>
    <col min="7172" max="7173" width="0" style="1" hidden="1" customWidth="1"/>
    <col min="7174" max="7176" width="8.6640625" style="1" customWidth="1"/>
    <col min="7177" max="7178" width="0" style="1" hidden="1" customWidth="1"/>
    <col min="7179" max="7179" width="8.88671875" style="1" customWidth="1"/>
    <col min="7180" max="7180" width="4.44140625" style="1" customWidth="1"/>
    <col min="7181" max="7181" width="0" style="1" hidden="1" customWidth="1"/>
    <col min="7182" max="7182" width="5.44140625" style="1" customWidth="1"/>
    <col min="7183" max="7183" width="4" style="1" customWidth="1"/>
    <col min="7184" max="7184" width="10.6640625" style="1" customWidth="1"/>
    <col min="7185" max="7417" width="12.44140625" style="1"/>
    <col min="7418" max="7418" width="4.44140625" style="1" customWidth="1"/>
    <col min="7419" max="7419" width="3.88671875" style="1" customWidth="1"/>
    <col min="7420" max="7420" width="0" style="1" hidden="1" customWidth="1"/>
    <col min="7421" max="7421" width="10.109375" style="1" customWidth="1"/>
    <col min="7422" max="7422" width="13.44140625" style="1" customWidth="1"/>
    <col min="7423" max="7423" width="20.109375" style="1" customWidth="1"/>
    <col min="7424" max="7424" width="27.44140625" style="1" customWidth="1"/>
    <col min="7425" max="7425" width="7.44140625" style="1" customWidth="1"/>
    <col min="7426" max="7426" width="5.109375" style="1" customWidth="1"/>
    <col min="7427" max="7427" width="8.109375" style="1" customWidth="1"/>
    <col min="7428" max="7429" width="0" style="1" hidden="1" customWidth="1"/>
    <col min="7430" max="7432" width="8.6640625" style="1" customWidth="1"/>
    <col min="7433" max="7434" width="0" style="1" hidden="1" customWidth="1"/>
    <col min="7435" max="7435" width="8.88671875" style="1" customWidth="1"/>
    <col min="7436" max="7436" width="4.44140625" style="1" customWidth="1"/>
    <col min="7437" max="7437" width="0" style="1" hidden="1" customWidth="1"/>
    <col min="7438" max="7438" width="5.44140625" style="1" customWidth="1"/>
    <col min="7439" max="7439" width="4" style="1" customWidth="1"/>
    <col min="7440" max="7440" width="10.6640625" style="1" customWidth="1"/>
    <col min="7441" max="7673" width="12.44140625" style="1"/>
    <col min="7674" max="7674" width="4.44140625" style="1" customWidth="1"/>
    <col min="7675" max="7675" width="3.88671875" style="1" customWidth="1"/>
    <col min="7676" max="7676" width="0" style="1" hidden="1" customWidth="1"/>
    <col min="7677" max="7677" width="10.109375" style="1" customWidth="1"/>
    <col min="7678" max="7678" width="13.44140625" style="1" customWidth="1"/>
    <col min="7679" max="7679" width="20.109375" style="1" customWidth="1"/>
    <col min="7680" max="7680" width="27.44140625" style="1" customWidth="1"/>
    <col min="7681" max="7681" width="7.44140625" style="1" customWidth="1"/>
    <col min="7682" max="7682" width="5.109375" style="1" customWidth="1"/>
    <col min="7683" max="7683" width="8.109375" style="1" customWidth="1"/>
    <col min="7684" max="7685" width="0" style="1" hidden="1" customWidth="1"/>
    <col min="7686" max="7688" width="8.6640625" style="1" customWidth="1"/>
    <col min="7689" max="7690" width="0" style="1" hidden="1" customWidth="1"/>
    <col min="7691" max="7691" width="8.88671875" style="1" customWidth="1"/>
    <col min="7692" max="7692" width="4.44140625" style="1" customWidth="1"/>
    <col min="7693" max="7693" width="0" style="1" hidden="1" customWidth="1"/>
    <col min="7694" max="7694" width="5.44140625" style="1" customWidth="1"/>
    <col min="7695" max="7695" width="4" style="1" customWidth="1"/>
    <col min="7696" max="7696" width="10.6640625" style="1" customWidth="1"/>
    <col min="7697" max="7929" width="12.44140625" style="1"/>
    <col min="7930" max="7930" width="4.44140625" style="1" customWidth="1"/>
    <col min="7931" max="7931" width="3.88671875" style="1" customWidth="1"/>
    <col min="7932" max="7932" width="0" style="1" hidden="1" customWidth="1"/>
    <col min="7933" max="7933" width="10.109375" style="1" customWidth="1"/>
    <col min="7934" max="7934" width="13.44140625" style="1" customWidth="1"/>
    <col min="7935" max="7935" width="20.109375" style="1" customWidth="1"/>
    <col min="7936" max="7936" width="27.44140625" style="1" customWidth="1"/>
    <col min="7937" max="7937" width="7.44140625" style="1" customWidth="1"/>
    <col min="7938" max="7938" width="5.109375" style="1" customWidth="1"/>
    <col min="7939" max="7939" width="8.109375" style="1" customWidth="1"/>
    <col min="7940" max="7941" width="0" style="1" hidden="1" customWidth="1"/>
    <col min="7942" max="7944" width="8.6640625" style="1" customWidth="1"/>
    <col min="7945" max="7946" width="0" style="1" hidden="1" customWidth="1"/>
    <col min="7947" max="7947" width="8.88671875" style="1" customWidth="1"/>
    <col min="7948" max="7948" width="4.44140625" style="1" customWidth="1"/>
    <col min="7949" max="7949" width="0" style="1" hidden="1" customWidth="1"/>
    <col min="7950" max="7950" width="5.44140625" style="1" customWidth="1"/>
    <col min="7951" max="7951" width="4" style="1" customWidth="1"/>
    <col min="7952" max="7952" width="10.6640625" style="1" customWidth="1"/>
    <col min="7953" max="8185" width="12.44140625" style="1"/>
    <col min="8186" max="8186" width="4.44140625" style="1" customWidth="1"/>
    <col min="8187" max="8187" width="3.88671875" style="1" customWidth="1"/>
    <col min="8188" max="8188" width="0" style="1" hidden="1" customWidth="1"/>
    <col min="8189" max="8189" width="10.109375" style="1" customWidth="1"/>
    <col min="8190" max="8190" width="13.44140625" style="1" customWidth="1"/>
    <col min="8191" max="8191" width="20.109375" style="1" customWidth="1"/>
    <col min="8192" max="8192" width="27.44140625" style="1" customWidth="1"/>
    <col min="8193" max="8193" width="7.44140625" style="1" customWidth="1"/>
    <col min="8194" max="8194" width="5.109375" style="1" customWidth="1"/>
    <col min="8195" max="8195" width="8.109375" style="1" customWidth="1"/>
    <col min="8196" max="8197" width="0" style="1" hidden="1" customWidth="1"/>
    <col min="8198" max="8200" width="8.6640625" style="1" customWidth="1"/>
    <col min="8201" max="8202" width="0" style="1" hidden="1" customWidth="1"/>
    <col min="8203" max="8203" width="8.88671875" style="1" customWidth="1"/>
    <col min="8204" max="8204" width="4.44140625" style="1" customWidth="1"/>
    <col min="8205" max="8205" width="0" style="1" hidden="1" customWidth="1"/>
    <col min="8206" max="8206" width="5.44140625" style="1" customWidth="1"/>
    <col min="8207" max="8207" width="4" style="1" customWidth="1"/>
    <col min="8208" max="8208" width="10.6640625" style="1" customWidth="1"/>
    <col min="8209" max="8441" width="12.44140625" style="1"/>
    <col min="8442" max="8442" width="4.44140625" style="1" customWidth="1"/>
    <col min="8443" max="8443" width="3.88671875" style="1" customWidth="1"/>
    <col min="8444" max="8444" width="0" style="1" hidden="1" customWidth="1"/>
    <col min="8445" max="8445" width="10.109375" style="1" customWidth="1"/>
    <col min="8446" max="8446" width="13.44140625" style="1" customWidth="1"/>
    <col min="8447" max="8447" width="20.109375" style="1" customWidth="1"/>
    <col min="8448" max="8448" width="27.44140625" style="1" customWidth="1"/>
    <col min="8449" max="8449" width="7.44140625" style="1" customWidth="1"/>
    <col min="8450" max="8450" width="5.109375" style="1" customWidth="1"/>
    <col min="8451" max="8451" width="8.109375" style="1" customWidth="1"/>
    <col min="8452" max="8453" width="0" style="1" hidden="1" customWidth="1"/>
    <col min="8454" max="8456" width="8.6640625" style="1" customWidth="1"/>
    <col min="8457" max="8458" width="0" style="1" hidden="1" customWidth="1"/>
    <col min="8459" max="8459" width="8.88671875" style="1" customWidth="1"/>
    <col min="8460" max="8460" width="4.44140625" style="1" customWidth="1"/>
    <col min="8461" max="8461" width="0" style="1" hidden="1" customWidth="1"/>
    <col min="8462" max="8462" width="5.44140625" style="1" customWidth="1"/>
    <col min="8463" max="8463" width="4" style="1" customWidth="1"/>
    <col min="8464" max="8464" width="10.6640625" style="1" customWidth="1"/>
    <col min="8465" max="8697" width="12.44140625" style="1"/>
    <col min="8698" max="8698" width="4.44140625" style="1" customWidth="1"/>
    <col min="8699" max="8699" width="3.88671875" style="1" customWidth="1"/>
    <col min="8700" max="8700" width="0" style="1" hidden="1" customWidth="1"/>
    <col min="8701" max="8701" width="10.109375" style="1" customWidth="1"/>
    <col min="8702" max="8702" width="13.44140625" style="1" customWidth="1"/>
    <col min="8703" max="8703" width="20.109375" style="1" customWidth="1"/>
    <col min="8704" max="8704" width="27.44140625" style="1" customWidth="1"/>
    <col min="8705" max="8705" width="7.44140625" style="1" customWidth="1"/>
    <col min="8706" max="8706" width="5.109375" style="1" customWidth="1"/>
    <col min="8707" max="8707" width="8.109375" style="1" customWidth="1"/>
    <col min="8708" max="8709" width="0" style="1" hidden="1" customWidth="1"/>
    <col min="8710" max="8712" width="8.6640625" style="1" customWidth="1"/>
    <col min="8713" max="8714" width="0" style="1" hidden="1" customWidth="1"/>
    <col min="8715" max="8715" width="8.88671875" style="1" customWidth="1"/>
    <col min="8716" max="8716" width="4.44140625" style="1" customWidth="1"/>
    <col min="8717" max="8717" width="0" style="1" hidden="1" customWidth="1"/>
    <col min="8718" max="8718" width="5.44140625" style="1" customWidth="1"/>
    <col min="8719" max="8719" width="4" style="1" customWidth="1"/>
    <col min="8720" max="8720" width="10.6640625" style="1" customWidth="1"/>
    <col min="8721" max="8953" width="12.44140625" style="1"/>
    <col min="8954" max="8954" width="4.44140625" style="1" customWidth="1"/>
    <col min="8955" max="8955" width="3.88671875" style="1" customWidth="1"/>
    <col min="8956" max="8956" width="0" style="1" hidden="1" customWidth="1"/>
    <col min="8957" max="8957" width="10.109375" style="1" customWidth="1"/>
    <col min="8958" max="8958" width="13.44140625" style="1" customWidth="1"/>
    <col min="8959" max="8959" width="20.109375" style="1" customWidth="1"/>
    <col min="8960" max="8960" width="27.44140625" style="1" customWidth="1"/>
    <col min="8961" max="8961" width="7.44140625" style="1" customWidth="1"/>
    <col min="8962" max="8962" width="5.109375" style="1" customWidth="1"/>
    <col min="8963" max="8963" width="8.109375" style="1" customWidth="1"/>
    <col min="8964" max="8965" width="0" style="1" hidden="1" customWidth="1"/>
    <col min="8966" max="8968" width="8.6640625" style="1" customWidth="1"/>
    <col min="8969" max="8970" width="0" style="1" hidden="1" customWidth="1"/>
    <col min="8971" max="8971" width="8.88671875" style="1" customWidth="1"/>
    <col min="8972" max="8972" width="4.44140625" style="1" customWidth="1"/>
    <col min="8973" max="8973" width="0" style="1" hidden="1" customWidth="1"/>
    <col min="8974" max="8974" width="5.44140625" style="1" customWidth="1"/>
    <col min="8975" max="8975" width="4" style="1" customWidth="1"/>
    <col min="8976" max="8976" width="10.6640625" style="1" customWidth="1"/>
    <col min="8977" max="9209" width="12.44140625" style="1"/>
    <col min="9210" max="9210" width="4.44140625" style="1" customWidth="1"/>
    <col min="9211" max="9211" width="3.88671875" style="1" customWidth="1"/>
    <col min="9212" max="9212" width="0" style="1" hidden="1" customWidth="1"/>
    <col min="9213" max="9213" width="10.109375" style="1" customWidth="1"/>
    <col min="9214" max="9214" width="13.44140625" style="1" customWidth="1"/>
    <col min="9215" max="9215" width="20.109375" style="1" customWidth="1"/>
    <col min="9216" max="9216" width="27.44140625" style="1" customWidth="1"/>
    <col min="9217" max="9217" width="7.44140625" style="1" customWidth="1"/>
    <col min="9218" max="9218" width="5.109375" style="1" customWidth="1"/>
    <col min="9219" max="9219" width="8.109375" style="1" customWidth="1"/>
    <col min="9220" max="9221" width="0" style="1" hidden="1" customWidth="1"/>
    <col min="9222" max="9224" width="8.6640625" style="1" customWidth="1"/>
    <col min="9225" max="9226" width="0" style="1" hidden="1" customWidth="1"/>
    <col min="9227" max="9227" width="8.88671875" style="1" customWidth="1"/>
    <col min="9228" max="9228" width="4.44140625" style="1" customWidth="1"/>
    <col min="9229" max="9229" width="0" style="1" hidden="1" customWidth="1"/>
    <col min="9230" max="9230" width="5.44140625" style="1" customWidth="1"/>
    <col min="9231" max="9231" width="4" style="1" customWidth="1"/>
    <col min="9232" max="9232" width="10.6640625" style="1" customWidth="1"/>
    <col min="9233" max="9465" width="12.44140625" style="1"/>
    <col min="9466" max="9466" width="4.44140625" style="1" customWidth="1"/>
    <col min="9467" max="9467" width="3.88671875" style="1" customWidth="1"/>
    <col min="9468" max="9468" width="0" style="1" hidden="1" customWidth="1"/>
    <col min="9469" max="9469" width="10.109375" style="1" customWidth="1"/>
    <col min="9470" max="9470" width="13.44140625" style="1" customWidth="1"/>
    <col min="9471" max="9471" width="20.109375" style="1" customWidth="1"/>
    <col min="9472" max="9472" width="27.44140625" style="1" customWidth="1"/>
    <col min="9473" max="9473" width="7.44140625" style="1" customWidth="1"/>
    <col min="9474" max="9474" width="5.109375" style="1" customWidth="1"/>
    <col min="9475" max="9475" width="8.109375" style="1" customWidth="1"/>
    <col min="9476" max="9477" width="0" style="1" hidden="1" customWidth="1"/>
    <col min="9478" max="9480" width="8.6640625" style="1" customWidth="1"/>
    <col min="9481" max="9482" width="0" style="1" hidden="1" customWidth="1"/>
    <col min="9483" max="9483" width="8.88671875" style="1" customWidth="1"/>
    <col min="9484" max="9484" width="4.44140625" style="1" customWidth="1"/>
    <col min="9485" max="9485" width="0" style="1" hidden="1" customWidth="1"/>
    <col min="9486" max="9486" width="5.44140625" style="1" customWidth="1"/>
    <col min="9487" max="9487" width="4" style="1" customWidth="1"/>
    <col min="9488" max="9488" width="10.6640625" style="1" customWidth="1"/>
    <col min="9489" max="9721" width="12.44140625" style="1"/>
    <col min="9722" max="9722" width="4.44140625" style="1" customWidth="1"/>
    <col min="9723" max="9723" width="3.88671875" style="1" customWidth="1"/>
    <col min="9724" max="9724" width="0" style="1" hidden="1" customWidth="1"/>
    <col min="9725" max="9725" width="10.109375" style="1" customWidth="1"/>
    <col min="9726" max="9726" width="13.44140625" style="1" customWidth="1"/>
    <col min="9727" max="9727" width="20.109375" style="1" customWidth="1"/>
    <col min="9728" max="9728" width="27.44140625" style="1" customWidth="1"/>
    <col min="9729" max="9729" width="7.44140625" style="1" customWidth="1"/>
    <col min="9730" max="9730" width="5.109375" style="1" customWidth="1"/>
    <col min="9731" max="9731" width="8.109375" style="1" customWidth="1"/>
    <col min="9732" max="9733" width="0" style="1" hidden="1" customWidth="1"/>
    <col min="9734" max="9736" width="8.6640625" style="1" customWidth="1"/>
    <col min="9737" max="9738" width="0" style="1" hidden="1" customWidth="1"/>
    <col min="9739" max="9739" width="8.88671875" style="1" customWidth="1"/>
    <col min="9740" max="9740" width="4.44140625" style="1" customWidth="1"/>
    <col min="9741" max="9741" width="0" style="1" hidden="1" customWidth="1"/>
    <col min="9742" max="9742" width="5.44140625" style="1" customWidth="1"/>
    <col min="9743" max="9743" width="4" style="1" customWidth="1"/>
    <col min="9744" max="9744" width="10.6640625" style="1" customWidth="1"/>
    <col min="9745" max="9977" width="12.44140625" style="1"/>
    <col min="9978" max="9978" width="4.44140625" style="1" customWidth="1"/>
    <col min="9979" max="9979" width="3.88671875" style="1" customWidth="1"/>
    <col min="9980" max="9980" width="0" style="1" hidden="1" customWidth="1"/>
    <col min="9981" max="9981" width="10.109375" style="1" customWidth="1"/>
    <col min="9982" max="9982" width="13.44140625" style="1" customWidth="1"/>
    <col min="9983" max="9983" width="20.109375" style="1" customWidth="1"/>
    <col min="9984" max="9984" width="27.44140625" style="1" customWidth="1"/>
    <col min="9985" max="9985" width="7.44140625" style="1" customWidth="1"/>
    <col min="9986" max="9986" width="5.109375" style="1" customWidth="1"/>
    <col min="9987" max="9987" width="8.109375" style="1" customWidth="1"/>
    <col min="9988" max="9989" width="0" style="1" hidden="1" customWidth="1"/>
    <col min="9990" max="9992" width="8.6640625" style="1" customWidth="1"/>
    <col min="9993" max="9994" width="0" style="1" hidden="1" customWidth="1"/>
    <col min="9995" max="9995" width="8.88671875" style="1" customWidth="1"/>
    <col min="9996" max="9996" width="4.44140625" style="1" customWidth="1"/>
    <col min="9997" max="9997" width="0" style="1" hidden="1" customWidth="1"/>
    <col min="9998" max="9998" width="5.44140625" style="1" customWidth="1"/>
    <col min="9999" max="9999" width="4" style="1" customWidth="1"/>
    <col min="10000" max="10000" width="10.6640625" style="1" customWidth="1"/>
    <col min="10001" max="10233" width="12.44140625" style="1"/>
    <col min="10234" max="10234" width="4.44140625" style="1" customWidth="1"/>
    <col min="10235" max="10235" width="3.88671875" style="1" customWidth="1"/>
    <col min="10236" max="10236" width="0" style="1" hidden="1" customWidth="1"/>
    <col min="10237" max="10237" width="10.109375" style="1" customWidth="1"/>
    <col min="10238" max="10238" width="13.44140625" style="1" customWidth="1"/>
    <col min="10239" max="10239" width="20.109375" style="1" customWidth="1"/>
    <col min="10240" max="10240" width="27.44140625" style="1" customWidth="1"/>
    <col min="10241" max="10241" width="7.44140625" style="1" customWidth="1"/>
    <col min="10242" max="10242" width="5.109375" style="1" customWidth="1"/>
    <col min="10243" max="10243" width="8.109375" style="1" customWidth="1"/>
    <col min="10244" max="10245" width="0" style="1" hidden="1" customWidth="1"/>
    <col min="10246" max="10248" width="8.6640625" style="1" customWidth="1"/>
    <col min="10249" max="10250" width="0" style="1" hidden="1" customWidth="1"/>
    <col min="10251" max="10251" width="8.88671875" style="1" customWidth="1"/>
    <col min="10252" max="10252" width="4.44140625" style="1" customWidth="1"/>
    <col min="10253" max="10253" width="0" style="1" hidden="1" customWidth="1"/>
    <col min="10254" max="10254" width="5.44140625" style="1" customWidth="1"/>
    <col min="10255" max="10255" width="4" style="1" customWidth="1"/>
    <col min="10256" max="10256" width="10.6640625" style="1" customWidth="1"/>
    <col min="10257" max="10489" width="12.44140625" style="1"/>
    <col min="10490" max="10490" width="4.44140625" style="1" customWidth="1"/>
    <col min="10491" max="10491" width="3.88671875" style="1" customWidth="1"/>
    <col min="10492" max="10492" width="0" style="1" hidden="1" customWidth="1"/>
    <col min="10493" max="10493" width="10.109375" style="1" customWidth="1"/>
    <col min="10494" max="10494" width="13.44140625" style="1" customWidth="1"/>
    <col min="10495" max="10495" width="20.109375" style="1" customWidth="1"/>
    <col min="10496" max="10496" width="27.44140625" style="1" customWidth="1"/>
    <col min="10497" max="10497" width="7.44140625" style="1" customWidth="1"/>
    <col min="10498" max="10498" width="5.109375" style="1" customWidth="1"/>
    <col min="10499" max="10499" width="8.109375" style="1" customWidth="1"/>
    <col min="10500" max="10501" width="0" style="1" hidden="1" customWidth="1"/>
    <col min="10502" max="10504" width="8.6640625" style="1" customWidth="1"/>
    <col min="10505" max="10506" width="0" style="1" hidden="1" customWidth="1"/>
    <col min="10507" max="10507" width="8.88671875" style="1" customWidth="1"/>
    <col min="10508" max="10508" width="4.44140625" style="1" customWidth="1"/>
    <col min="10509" max="10509" width="0" style="1" hidden="1" customWidth="1"/>
    <col min="10510" max="10510" width="5.44140625" style="1" customWidth="1"/>
    <col min="10511" max="10511" width="4" style="1" customWidth="1"/>
    <col min="10512" max="10512" width="10.6640625" style="1" customWidth="1"/>
    <col min="10513" max="10745" width="12.44140625" style="1"/>
    <col min="10746" max="10746" width="4.44140625" style="1" customWidth="1"/>
    <col min="10747" max="10747" width="3.88671875" style="1" customWidth="1"/>
    <col min="10748" max="10748" width="0" style="1" hidden="1" customWidth="1"/>
    <col min="10749" max="10749" width="10.109375" style="1" customWidth="1"/>
    <col min="10750" max="10750" width="13.44140625" style="1" customWidth="1"/>
    <col min="10751" max="10751" width="20.109375" style="1" customWidth="1"/>
    <col min="10752" max="10752" width="27.44140625" style="1" customWidth="1"/>
    <col min="10753" max="10753" width="7.44140625" style="1" customWidth="1"/>
    <col min="10754" max="10754" width="5.109375" style="1" customWidth="1"/>
    <col min="10755" max="10755" width="8.109375" style="1" customWidth="1"/>
    <col min="10756" max="10757" width="0" style="1" hidden="1" customWidth="1"/>
    <col min="10758" max="10760" width="8.6640625" style="1" customWidth="1"/>
    <col min="10761" max="10762" width="0" style="1" hidden="1" customWidth="1"/>
    <col min="10763" max="10763" width="8.88671875" style="1" customWidth="1"/>
    <col min="10764" max="10764" width="4.44140625" style="1" customWidth="1"/>
    <col min="10765" max="10765" width="0" style="1" hidden="1" customWidth="1"/>
    <col min="10766" max="10766" width="5.44140625" style="1" customWidth="1"/>
    <col min="10767" max="10767" width="4" style="1" customWidth="1"/>
    <col min="10768" max="10768" width="10.6640625" style="1" customWidth="1"/>
    <col min="10769" max="11001" width="12.44140625" style="1"/>
    <col min="11002" max="11002" width="4.44140625" style="1" customWidth="1"/>
    <col min="11003" max="11003" width="3.88671875" style="1" customWidth="1"/>
    <col min="11004" max="11004" width="0" style="1" hidden="1" customWidth="1"/>
    <col min="11005" max="11005" width="10.109375" style="1" customWidth="1"/>
    <col min="11006" max="11006" width="13.44140625" style="1" customWidth="1"/>
    <col min="11007" max="11007" width="20.109375" style="1" customWidth="1"/>
    <col min="11008" max="11008" width="27.44140625" style="1" customWidth="1"/>
    <col min="11009" max="11009" width="7.44140625" style="1" customWidth="1"/>
    <col min="11010" max="11010" width="5.109375" style="1" customWidth="1"/>
    <col min="11011" max="11011" width="8.109375" style="1" customWidth="1"/>
    <col min="11012" max="11013" width="0" style="1" hidden="1" customWidth="1"/>
    <col min="11014" max="11016" width="8.6640625" style="1" customWidth="1"/>
    <col min="11017" max="11018" width="0" style="1" hidden="1" customWidth="1"/>
    <col min="11019" max="11019" width="8.88671875" style="1" customWidth="1"/>
    <col min="11020" max="11020" width="4.44140625" style="1" customWidth="1"/>
    <col min="11021" max="11021" width="0" style="1" hidden="1" customWidth="1"/>
    <col min="11022" max="11022" width="5.44140625" style="1" customWidth="1"/>
    <col min="11023" max="11023" width="4" style="1" customWidth="1"/>
    <col min="11024" max="11024" width="10.6640625" style="1" customWidth="1"/>
    <col min="11025" max="11257" width="12.44140625" style="1"/>
    <col min="11258" max="11258" width="4.44140625" style="1" customWidth="1"/>
    <col min="11259" max="11259" width="3.88671875" style="1" customWidth="1"/>
    <col min="11260" max="11260" width="0" style="1" hidden="1" customWidth="1"/>
    <col min="11261" max="11261" width="10.109375" style="1" customWidth="1"/>
    <col min="11262" max="11262" width="13.44140625" style="1" customWidth="1"/>
    <col min="11263" max="11263" width="20.109375" style="1" customWidth="1"/>
    <col min="11264" max="11264" width="27.44140625" style="1" customWidth="1"/>
    <col min="11265" max="11265" width="7.44140625" style="1" customWidth="1"/>
    <col min="11266" max="11266" width="5.109375" style="1" customWidth="1"/>
    <col min="11267" max="11267" width="8.109375" style="1" customWidth="1"/>
    <col min="11268" max="11269" width="0" style="1" hidden="1" customWidth="1"/>
    <col min="11270" max="11272" width="8.6640625" style="1" customWidth="1"/>
    <col min="11273" max="11274" width="0" style="1" hidden="1" customWidth="1"/>
    <col min="11275" max="11275" width="8.88671875" style="1" customWidth="1"/>
    <col min="11276" max="11276" width="4.44140625" style="1" customWidth="1"/>
    <col min="11277" max="11277" width="0" style="1" hidden="1" customWidth="1"/>
    <col min="11278" max="11278" width="5.44140625" style="1" customWidth="1"/>
    <col min="11279" max="11279" width="4" style="1" customWidth="1"/>
    <col min="11280" max="11280" width="10.6640625" style="1" customWidth="1"/>
    <col min="11281" max="11513" width="12.44140625" style="1"/>
    <col min="11514" max="11514" width="4.44140625" style="1" customWidth="1"/>
    <col min="11515" max="11515" width="3.88671875" style="1" customWidth="1"/>
    <col min="11516" max="11516" width="0" style="1" hidden="1" customWidth="1"/>
    <col min="11517" max="11517" width="10.109375" style="1" customWidth="1"/>
    <col min="11518" max="11518" width="13.44140625" style="1" customWidth="1"/>
    <col min="11519" max="11519" width="20.109375" style="1" customWidth="1"/>
    <col min="11520" max="11520" width="27.44140625" style="1" customWidth="1"/>
    <col min="11521" max="11521" width="7.44140625" style="1" customWidth="1"/>
    <col min="11522" max="11522" width="5.109375" style="1" customWidth="1"/>
    <col min="11523" max="11523" width="8.109375" style="1" customWidth="1"/>
    <col min="11524" max="11525" width="0" style="1" hidden="1" customWidth="1"/>
    <col min="11526" max="11528" width="8.6640625" style="1" customWidth="1"/>
    <col min="11529" max="11530" width="0" style="1" hidden="1" customWidth="1"/>
    <col min="11531" max="11531" width="8.88671875" style="1" customWidth="1"/>
    <col min="11532" max="11532" width="4.44140625" style="1" customWidth="1"/>
    <col min="11533" max="11533" width="0" style="1" hidden="1" customWidth="1"/>
    <col min="11534" max="11534" width="5.44140625" style="1" customWidth="1"/>
    <col min="11535" max="11535" width="4" style="1" customWidth="1"/>
    <col min="11536" max="11536" width="10.6640625" style="1" customWidth="1"/>
    <col min="11537" max="11769" width="12.44140625" style="1"/>
    <col min="11770" max="11770" width="4.44140625" style="1" customWidth="1"/>
    <col min="11771" max="11771" width="3.88671875" style="1" customWidth="1"/>
    <col min="11772" max="11772" width="0" style="1" hidden="1" customWidth="1"/>
    <col min="11773" max="11773" width="10.109375" style="1" customWidth="1"/>
    <col min="11774" max="11774" width="13.44140625" style="1" customWidth="1"/>
    <col min="11775" max="11775" width="20.109375" style="1" customWidth="1"/>
    <col min="11776" max="11776" width="27.44140625" style="1" customWidth="1"/>
    <col min="11777" max="11777" width="7.44140625" style="1" customWidth="1"/>
    <col min="11778" max="11778" width="5.109375" style="1" customWidth="1"/>
    <col min="11779" max="11779" width="8.109375" style="1" customWidth="1"/>
    <col min="11780" max="11781" width="0" style="1" hidden="1" customWidth="1"/>
    <col min="11782" max="11784" width="8.6640625" style="1" customWidth="1"/>
    <col min="11785" max="11786" width="0" style="1" hidden="1" customWidth="1"/>
    <col min="11787" max="11787" width="8.88671875" style="1" customWidth="1"/>
    <col min="11788" max="11788" width="4.44140625" style="1" customWidth="1"/>
    <col min="11789" max="11789" width="0" style="1" hidden="1" customWidth="1"/>
    <col min="11790" max="11790" width="5.44140625" style="1" customWidth="1"/>
    <col min="11791" max="11791" width="4" style="1" customWidth="1"/>
    <col min="11792" max="11792" width="10.6640625" style="1" customWidth="1"/>
    <col min="11793" max="12025" width="12.44140625" style="1"/>
    <col min="12026" max="12026" width="4.44140625" style="1" customWidth="1"/>
    <col min="12027" max="12027" width="3.88671875" style="1" customWidth="1"/>
    <col min="12028" max="12028" width="0" style="1" hidden="1" customWidth="1"/>
    <col min="12029" max="12029" width="10.109375" style="1" customWidth="1"/>
    <col min="12030" max="12030" width="13.44140625" style="1" customWidth="1"/>
    <col min="12031" max="12031" width="20.109375" style="1" customWidth="1"/>
    <col min="12032" max="12032" width="27.44140625" style="1" customWidth="1"/>
    <col min="12033" max="12033" width="7.44140625" style="1" customWidth="1"/>
    <col min="12034" max="12034" width="5.109375" style="1" customWidth="1"/>
    <col min="12035" max="12035" width="8.109375" style="1" customWidth="1"/>
    <col min="12036" max="12037" width="0" style="1" hidden="1" customWidth="1"/>
    <col min="12038" max="12040" width="8.6640625" style="1" customWidth="1"/>
    <col min="12041" max="12042" width="0" style="1" hidden="1" customWidth="1"/>
    <col min="12043" max="12043" width="8.88671875" style="1" customWidth="1"/>
    <col min="12044" max="12044" width="4.44140625" style="1" customWidth="1"/>
    <col min="12045" max="12045" width="0" style="1" hidden="1" customWidth="1"/>
    <col min="12046" max="12046" width="5.44140625" style="1" customWidth="1"/>
    <col min="12047" max="12047" width="4" style="1" customWidth="1"/>
    <col min="12048" max="12048" width="10.6640625" style="1" customWidth="1"/>
    <col min="12049" max="12281" width="12.44140625" style="1"/>
    <col min="12282" max="12282" width="4.44140625" style="1" customWidth="1"/>
    <col min="12283" max="12283" width="3.88671875" style="1" customWidth="1"/>
    <col min="12284" max="12284" width="0" style="1" hidden="1" customWidth="1"/>
    <col min="12285" max="12285" width="10.109375" style="1" customWidth="1"/>
    <col min="12286" max="12286" width="13.44140625" style="1" customWidth="1"/>
    <col min="12287" max="12287" width="20.109375" style="1" customWidth="1"/>
    <col min="12288" max="12288" width="27.44140625" style="1" customWidth="1"/>
    <col min="12289" max="12289" width="7.44140625" style="1" customWidth="1"/>
    <col min="12290" max="12290" width="5.109375" style="1" customWidth="1"/>
    <col min="12291" max="12291" width="8.109375" style="1" customWidth="1"/>
    <col min="12292" max="12293" width="0" style="1" hidden="1" customWidth="1"/>
    <col min="12294" max="12296" width="8.6640625" style="1" customWidth="1"/>
    <col min="12297" max="12298" width="0" style="1" hidden="1" customWidth="1"/>
    <col min="12299" max="12299" width="8.88671875" style="1" customWidth="1"/>
    <col min="12300" max="12300" width="4.44140625" style="1" customWidth="1"/>
    <col min="12301" max="12301" width="0" style="1" hidden="1" customWidth="1"/>
    <col min="12302" max="12302" width="5.44140625" style="1" customWidth="1"/>
    <col min="12303" max="12303" width="4" style="1" customWidth="1"/>
    <col min="12304" max="12304" width="10.6640625" style="1" customWidth="1"/>
    <col min="12305" max="12537" width="12.44140625" style="1"/>
    <col min="12538" max="12538" width="4.44140625" style="1" customWidth="1"/>
    <col min="12539" max="12539" width="3.88671875" style="1" customWidth="1"/>
    <col min="12540" max="12540" width="0" style="1" hidden="1" customWidth="1"/>
    <col min="12541" max="12541" width="10.109375" style="1" customWidth="1"/>
    <col min="12542" max="12542" width="13.44140625" style="1" customWidth="1"/>
    <col min="12543" max="12543" width="20.109375" style="1" customWidth="1"/>
    <col min="12544" max="12544" width="27.44140625" style="1" customWidth="1"/>
    <col min="12545" max="12545" width="7.44140625" style="1" customWidth="1"/>
    <col min="12546" max="12546" width="5.109375" style="1" customWidth="1"/>
    <col min="12547" max="12547" width="8.109375" style="1" customWidth="1"/>
    <col min="12548" max="12549" width="0" style="1" hidden="1" customWidth="1"/>
    <col min="12550" max="12552" width="8.6640625" style="1" customWidth="1"/>
    <col min="12553" max="12554" width="0" style="1" hidden="1" customWidth="1"/>
    <col min="12555" max="12555" width="8.88671875" style="1" customWidth="1"/>
    <col min="12556" max="12556" width="4.44140625" style="1" customWidth="1"/>
    <col min="12557" max="12557" width="0" style="1" hidden="1" customWidth="1"/>
    <col min="12558" max="12558" width="5.44140625" style="1" customWidth="1"/>
    <col min="12559" max="12559" width="4" style="1" customWidth="1"/>
    <col min="12560" max="12560" width="10.6640625" style="1" customWidth="1"/>
    <col min="12561" max="12793" width="12.44140625" style="1"/>
    <col min="12794" max="12794" width="4.44140625" style="1" customWidth="1"/>
    <col min="12795" max="12795" width="3.88671875" style="1" customWidth="1"/>
    <col min="12796" max="12796" width="0" style="1" hidden="1" customWidth="1"/>
    <col min="12797" max="12797" width="10.109375" style="1" customWidth="1"/>
    <col min="12798" max="12798" width="13.44140625" style="1" customWidth="1"/>
    <col min="12799" max="12799" width="20.109375" style="1" customWidth="1"/>
    <col min="12800" max="12800" width="27.44140625" style="1" customWidth="1"/>
    <col min="12801" max="12801" width="7.44140625" style="1" customWidth="1"/>
    <col min="12802" max="12802" width="5.109375" style="1" customWidth="1"/>
    <col min="12803" max="12803" width="8.109375" style="1" customWidth="1"/>
    <col min="12804" max="12805" width="0" style="1" hidden="1" customWidth="1"/>
    <col min="12806" max="12808" width="8.6640625" style="1" customWidth="1"/>
    <col min="12809" max="12810" width="0" style="1" hidden="1" customWidth="1"/>
    <col min="12811" max="12811" width="8.88671875" style="1" customWidth="1"/>
    <col min="12812" max="12812" width="4.44140625" style="1" customWidth="1"/>
    <col min="12813" max="12813" width="0" style="1" hidden="1" customWidth="1"/>
    <col min="12814" max="12814" width="5.44140625" style="1" customWidth="1"/>
    <col min="12815" max="12815" width="4" style="1" customWidth="1"/>
    <col min="12816" max="12816" width="10.6640625" style="1" customWidth="1"/>
    <col min="12817" max="13049" width="12.44140625" style="1"/>
    <col min="13050" max="13050" width="4.44140625" style="1" customWidth="1"/>
    <col min="13051" max="13051" width="3.88671875" style="1" customWidth="1"/>
    <col min="13052" max="13052" width="0" style="1" hidden="1" customWidth="1"/>
    <col min="13053" max="13053" width="10.109375" style="1" customWidth="1"/>
    <col min="13054" max="13054" width="13.44140625" style="1" customWidth="1"/>
    <col min="13055" max="13055" width="20.109375" style="1" customWidth="1"/>
    <col min="13056" max="13056" width="27.44140625" style="1" customWidth="1"/>
    <col min="13057" max="13057" width="7.44140625" style="1" customWidth="1"/>
    <col min="13058" max="13058" width="5.109375" style="1" customWidth="1"/>
    <col min="13059" max="13059" width="8.109375" style="1" customWidth="1"/>
    <col min="13060" max="13061" width="0" style="1" hidden="1" customWidth="1"/>
    <col min="13062" max="13064" width="8.6640625" style="1" customWidth="1"/>
    <col min="13065" max="13066" width="0" style="1" hidden="1" customWidth="1"/>
    <col min="13067" max="13067" width="8.88671875" style="1" customWidth="1"/>
    <col min="13068" max="13068" width="4.44140625" style="1" customWidth="1"/>
    <col min="13069" max="13069" width="0" style="1" hidden="1" customWidth="1"/>
    <col min="13070" max="13070" width="5.44140625" style="1" customWidth="1"/>
    <col min="13071" max="13071" width="4" style="1" customWidth="1"/>
    <col min="13072" max="13072" width="10.6640625" style="1" customWidth="1"/>
    <col min="13073" max="13305" width="12.44140625" style="1"/>
    <col min="13306" max="13306" width="4.44140625" style="1" customWidth="1"/>
    <col min="13307" max="13307" width="3.88671875" style="1" customWidth="1"/>
    <col min="13308" max="13308" width="0" style="1" hidden="1" customWidth="1"/>
    <col min="13309" max="13309" width="10.109375" style="1" customWidth="1"/>
    <col min="13310" max="13310" width="13.44140625" style="1" customWidth="1"/>
    <col min="13311" max="13311" width="20.109375" style="1" customWidth="1"/>
    <col min="13312" max="13312" width="27.44140625" style="1" customWidth="1"/>
    <col min="13313" max="13313" width="7.44140625" style="1" customWidth="1"/>
    <col min="13314" max="13314" width="5.109375" style="1" customWidth="1"/>
    <col min="13315" max="13315" width="8.109375" style="1" customWidth="1"/>
    <col min="13316" max="13317" width="0" style="1" hidden="1" customWidth="1"/>
    <col min="13318" max="13320" width="8.6640625" style="1" customWidth="1"/>
    <col min="13321" max="13322" width="0" style="1" hidden="1" customWidth="1"/>
    <col min="13323" max="13323" width="8.88671875" style="1" customWidth="1"/>
    <col min="13324" max="13324" width="4.44140625" style="1" customWidth="1"/>
    <col min="13325" max="13325" width="0" style="1" hidden="1" customWidth="1"/>
    <col min="13326" max="13326" width="5.44140625" style="1" customWidth="1"/>
    <col min="13327" max="13327" width="4" style="1" customWidth="1"/>
    <col min="13328" max="13328" width="10.6640625" style="1" customWidth="1"/>
    <col min="13329" max="13561" width="12.44140625" style="1"/>
    <col min="13562" max="13562" width="4.44140625" style="1" customWidth="1"/>
    <col min="13563" max="13563" width="3.88671875" style="1" customWidth="1"/>
    <col min="13564" max="13564" width="0" style="1" hidden="1" customWidth="1"/>
    <col min="13565" max="13565" width="10.109375" style="1" customWidth="1"/>
    <col min="13566" max="13566" width="13.44140625" style="1" customWidth="1"/>
    <col min="13567" max="13567" width="20.109375" style="1" customWidth="1"/>
    <col min="13568" max="13568" width="27.44140625" style="1" customWidth="1"/>
    <col min="13569" max="13569" width="7.44140625" style="1" customWidth="1"/>
    <col min="13570" max="13570" width="5.109375" style="1" customWidth="1"/>
    <col min="13571" max="13571" width="8.109375" style="1" customWidth="1"/>
    <col min="13572" max="13573" width="0" style="1" hidden="1" customWidth="1"/>
    <col min="13574" max="13576" width="8.6640625" style="1" customWidth="1"/>
    <col min="13577" max="13578" width="0" style="1" hidden="1" customWidth="1"/>
    <col min="13579" max="13579" width="8.88671875" style="1" customWidth="1"/>
    <col min="13580" max="13580" width="4.44140625" style="1" customWidth="1"/>
    <col min="13581" max="13581" width="0" style="1" hidden="1" customWidth="1"/>
    <col min="13582" max="13582" width="5.44140625" style="1" customWidth="1"/>
    <col min="13583" max="13583" width="4" style="1" customWidth="1"/>
    <col min="13584" max="13584" width="10.6640625" style="1" customWidth="1"/>
    <col min="13585" max="13817" width="12.44140625" style="1"/>
    <col min="13818" max="13818" width="4.44140625" style="1" customWidth="1"/>
    <col min="13819" max="13819" width="3.88671875" style="1" customWidth="1"/>
    <col min="13820" max="13820" width="0" style="1" hidden="1" customWidth="1"/>
    <col min="13821" max="13821" width="10.109375" style="1" customWidth="1"/>
    <col min="13822" max="13822" width="13.44140625" style="1" customWidth="1"/>
    <col min="13823" max="13823" width="20.109375" style="1" customWidth="1"/>
    <col min="13824" max="13824" width="27.44140625" style="1" customWidth="1"/>
    <col min="13825" max="13825" width="7.44140625" style="1" customWidth="1"/>
    <col min="13826" max="13826" width="5.109375" style="1" customWidth="1"/>
    <col min="13827" max="13827" width="8.109375" style="1" customWidth="1"/>
    <col min="13828" max="13829" width="0" style="1" hidden="1" customWidth="1"/>
    <col min="13830" max="13832" width="8.6640625" style="1" customWidth="1"/>
    <col min="13833" max="13834" width="0" style="1" hidden="1" customWidth="1"/>
    <col min="13835" max="13835" width="8.88671875" style="1" customWidth="1"/>
    <col min="13836" max="13836" width="4.44140625" style="1" customWidth="1"/>
    <col min="13837" max="13837" width="0" style="1" hidden="1" customWidth="1"/>
    <col min="13838" max="13838" width="5.44140625" style="1" customWidth="1"/>
    <col min="13839" max="13839" width="4" style="1" customWidth="1"/>
    <col min="13840" max="13840" width="10.6640625" style="1" customWidth="1"/>
    <col min="13841" max="14073" width="12.44140625" style="1"/>
    <col min="14074" max="14074" width="4.44140625" style="1" customWidth="1"/>
    <col min="14075" max="14075" width="3.88671875" style="1" customWidth="1"/>
    <col min="14076" max="14076" width="0" style="1" hidden="1" customWidth="1"/>
    <col min="14077" max="14077" width="10.109375" style="1" customWidth="1"/>
    <col min="14078" max="14078" width="13.44140625" style="1" customWidth="1"/>
    <col min="14079" max="14079" width="20.109375" style="1" customWidth="1"/>
    <col min="14080" max="14080" width="27.44140625" style="1" customWidth="1"/>
    <col min="14081" max="14081" width="7.44140625" style="1" customWidth="1"/>
    <col min="14082" max="14082" width="5.109375" style="1" customWidth="1"/>
    <col min="14083" max="14083" width="8.109375" style="1" customWidth="1"/>
    <col min="14084" max="14085" width="0" style="1" hidden="1" customWidth="1"/>
    <col min="14086" max="14088" width="8.6640625" style="1" customWidth="1"/>
    <col min="14089" max="14090" width="0" style="1" hidden="1" customWidth="1"/>
    <col min="14091" max="14091" width="8.88671875" style="1" customWidth="1"/>
    <col min="14092" max="14092" width="4.44140625" style="1" customWidth="1"/>
    <col min="14093" max="14093" width="0" style="1" hidden="1" customWidth="1"/>
    <col min="14094" max="14094" width="5.44140625" style="1" customWidth="1"/>
    <col min="14095" max="14095" width="4" style="1" customWidth="1"/>
    <col min="14096" max="14096" width="10.6640625" style="1" customWidth="1"/>
    <col min="14097" max="14329" width="12.44140625" style="1"/>
    <col min="14330" max="14330" width="4.44140625" style="1" customWidth="1"/>
    <col min="14331" max="14331" width="3.88671875" style="1" customWidth="1"/>
    <col min="14332" max="14332" width="0" style="1" hidden="1" customWidth="1"/>
    <col min="14333" max="14333" width="10.109375" style="1" customWidth="1"/>
    <col min="14334" max="14334" width="13.44140625" style="1" customWidth="1"/>
    <col min="14335" max="14335" width="20.109375" style="1" customWidth="1"/>
    <col min="14336" max="14336" width="27.44140625" style="1" customWidth="1"/>
    <col min="14337" max="14337" width="7.44140625" style="1" customWidth="1"/>
    <col min="14338" max="14338" width="5.109375" style="1" customWidth="1"/>
    <col min="14339" max="14339" width="8.109375" style="1" customWidth="1"/>
    <col min="14340" max="14341" width="0" style="1" hidden="1" customWidth="1"/>
    <col min="14342" max="14344" width="8.6640625" style="1" customWidth="1"/>
    <col min="14345" max="14346" width="0" style="1" hidden="1" customWidth="1"/>
    <col min="14347" max="14347" width="8.88671875" style="1" customWidth="1"/>
    <col min="14348" max="14348" width="4.44140625" style="1" customWidth="1"/>
    <col min="14349" max="14349" width="0" style="1" hidden="1" customWidth="1"/>
    <col min="14350" max="14350" width="5.44140625" style="1" customWidth="1"/>
    <col min="14351" max="14351" width="4" style="1" customWidth="1"/>
    <col min="14352" max="14352" width="10.6640625" style="1" customWidth="1"/>
    <col min="14353" max="14585" width="12.44140625" style="1"/>
    <col min="14586" max="14586" width="4.44140625" style="1" customWidth="1"/>
    <col min="14587" max="14587" width="3.88671875" style="1" customWidth="1"/>
    <col min="14588" max="14588" width="0" style="1" hidden="1" customWidth="1"/>
    <col min="14589" max="14589" width="10.109375" style="1" customWidth="1"/>
    <col min="14590" max="14590" width="13.44140625" style="1" customWidth="1"/>
    <col min="14591" max="14591" width="20.109375" style="1" customWidth="1"/>
    <col min="14592" max="14592" width="27.44140625" style="1" customWidth="1"/>
    <col min="14593" max="14593" width="7.44140625" style="1" customWidth="1"/>
    <col min="14594" max="14594" width="5.109375" style="1" customWidth="1"/>
    <col min="14595" max="14595" width="8.109375" style="1" customWidth="1"/>
    <col min="14596" max="14597" width="0" style="1" hidden="1" customWidth="1"/>
    <col min="14598" max="14600" width="8.6640625" style="1" customWidth="1"/>
    <col min="14601" max="14602" width="0" style="1" hidden="1" customWidth="1"/>
    <col min="14603" max="14603" width="8.88671875" style="1" customWidth="1"/>
    <col min="14604" max="14604" width="4.44140625" style="1" customWidth="1"/>
    <col min="14605" max="14605" width="0" style="1" hidden="1" customWidth="1"/>
    <col min="14606" max="14606" width="5.44140625" style="1" customWidth="1"/>
    <col min="14607" max="14607" width="4" style="1" customWidth="1"/>
    <col min="14608" max="14608" width="10.6640625" style="1" customWidth="1"/>
    <col min="14609" max="14841" width="12.44140625" style="1"/>
    <col min="14842" max="14842" width="4.44140625" style="1" customWidth="1"/>
    <col min="14843" max="14843" width="3.88671875" style="1" customWidth="1"/>
    <col min="14844" max="14844" width="0" style="1" hidden="1" customWidth="1"/>
    <col min="14845" max="14845" width="10.109375" style="1" customWidth="1"/>
    <col min="14846" max="14846" width="13.44140625" style="1" customWidth="1"/>
    <col min="14847" max="14847" width="20.109375" style="1" customWidth="1"/>
    <col min="14848" max="14848" width="27.44140625" style="1" customWidth="1"/>
    <col min="14849" max="14849" width="7.44140625" style="1" customWidth="1"/>
    <col min="14850" max="14850" width="5.109375" style="1" customWidth="1"/>
    <col min="14851" max="14851" width="8.109375" style="1" customWidth="1"/>
    <col min="14852" max="14853" width="0" style="1" hidden="1" customWidth="1"/>
    <col min="14854" max="14856" width="8.6640625" style="1" customWidth="1"/>
    <col min="14857" max="14858" width="0" style="1" hidden="1" customWidth="1"/>
    <col min="14859" max="14859" width="8.88671875" style="1" customWidth="1"/>
    <col min="14860" max="14860" width="4.44140625" style="1" customWidth="1"/>
    <col min="14861" max="14861" width="0" style="1" hidden="1" customWidth="1"/>
    <col min="14862" max="14862" width="5.44140625" style="1" customWidth="1"/>
    <col min="14863" max="14863" width="4" style="1" customWidth="1"/>
    <col min="14864" max="14864" width="10.6640625" style="1" customWidth="1"/>
    <col min="14865" max="15097" width="12.44140625" style="1"/>
    <col min="15098" max="15098" width="4.44140625" style="1" customWidth="1"/>
    <col min="15099" max="15099" width="3.88671875" style="1" customWidth="1"/>
    <col min="15100" max="15100" width="0" style="1" hidden="1" customWidth="1"/>
    <col min="15101" max="15101" width="10.109375" style="1" customWidth="1"/>
    <col min="15102" max="15102" width="13.44140625" style="1" customWidth="1"/>
    <col min="15103" max="15103" width="20.109375" style="1" customWidth="1"/>
    <col min="15104" max="15104" width="27.44140625" style="1" customWidth="1"/>
    <col min="15105" max="15105" width="7.44140625" style="1" customWidth="1"/>
    <col min="15106" max="15106" width="5.109375" style="1" customWidth="1"/>
    <col min="15107" max="15107" width="8.109375" style="1" customWidth="1"/>
    <col min="15108" max="15109" width="0" style="1" hidden="1" customWidth="1"/>
    <col min="15110" max="15112" width="8.6640625" style="1" customWidth="1"/>
    <col min="15113" max="15114" width="0" style="1" hidden="1" customWidth="1"/>
    <col min="15115" max="15115" width="8.88671875" style="1" customWidth="1"/>
    <col min="15116" max="15116" width="4.44140625" style="1" customWidth="1"/>
    <col min="15117" max="15117" width="0" style="1" hidden="1" customWidth="1"/>
    <col min="15118" max="15118" width="5.44140625" style="1" customWidth="1"/>
    <col min="15119" max="15119" width="4" style="1" customWidth="1"/>
    <col min="15120" max="15120" width="10.6640625" style="1" customWidth="1"/>
    <col min="15121" max="15353" width="12.44140625" style="1"/>
    <col min="15354" max="15354" width="4.44140625" style="1" customWidth="1"/>
    <col min="15355" max="15355" width="3.88671875" style="1" customWidth="1"/>
    <col min="15356" max="15356" width="0" style="1" hidden="1" customWidth="1"/>
    <col min="15357" max="15357" width="10.109375" style="1" customWidth="1"/>
    <col min="15358" max="15358" width="13.44140625" style="1" customWidth="1"/>
    <col min="15359" max="15359" width="20.109375" style="1" customWidth="1"/>
    <col min="15360" max="15360" width="27.44140625" style="1" customWidth="1"/>
    <col min="15361" max="15361" width="7.44140625" style="1" customWidth="1"/>
    <col min="15362" max="15362" width="5.109375" style="1" customWidth="1"/>
    <col min="15363" max="15363" width="8.109375" style="1" customWidth="1"/>
    <col min="15364" max="15365" width="0" style="1" hidden="1" customWidth="1"/>
    <col min="15366" max="15368" width="8.6640625" style="1" customWidth="1"/>
    <col min="15369" max="15370" width="0" style="1" hidden="1" customWidth="1"/>
    <col min="15371" max="15371" width="8.88671875" style="1" customWidth="1"/>
    <col min="15372" max="15372" width="4.44140625" style="1" customWidth="1"/>
    <col min="15373" max="15373" width="0" style="1" hidden="1" customWidth="1"/>
    <col min="15374" max="15374" width="5.44140625" style="1" customWidth="1"/>
    <col min="15375" max="15375" width="4" style="1" customWidth="1"/>
    <col min="15376" max="15376" width="10.6640625" style="1" customWidth="1"/>
    <col min="15377" max="15609" width="12.44140625" style="1"/>
    <col min="15610" max="15610" width="4.44140625" style="1" customWidth="1"/>
    <col min="15611" max="15611" width="3.88671875" style="1" customWidth="1"/>
    <col min="15612" max="15612" width="0" style="1" hidden="1" customWidth="1"/>
    <col min="15613" max="15613" width="10.109375" style="1" customWidth="1"/>
    <col min="15614" max="15614" width="13.44140625" style="1" customWidth="1"/>
    <col min="15615" max="15615" width="20.109375" style="1" customWidth="1"/>
    <col min="15616" max="15616" width="27.44140625" style="1" customWidth="1"/>
    <col min="15617" max="15617" width="7.44140625" style="1" customWidth="1"/>
    <col min="15618" max="15618" width="5.109375" style="1" customWidth="1"/>
    <col min="15619" max="15619" width="8.109375" style="1" customWidth="1"/>
    <col min="15620" max="15621" width="0" style="1" hidden="1" customWidth="1"/>
    <col min="15622" max="15624" width="8.6640625" style="1" customWidth="1"/>
    <col min="15625" max="15626" width="0" style="1" hidden="1" customWidth="1"/>
    <col min="15627" max="15627" width="8.88671875" style="1" customWidth="1"/>
    <col min="15628" max="15628" width="4.44140625" style="1" customWidth="1"/>
    <col min="15629" max="15629" width="0" style="1" hidden="1" customWidth="1"/>
    <col min="15630" max="15630" width="5.44140625" style="1" customWidth="1"/>
    <col min="15631" max="15631" width="4" style="1" customWidth="1"/>
    <col min="15632" max="15632" width="10.6640625" style="1" customWidth="1"/>
    <col min="15633" max="15865" width="12.44140625" style="1"/>
    <col min="15866" max="15866" width="4.44140625" style="1" customWidth="1"/>
    <col min="15867" max="15867" width="3.88671875" style="1" customWidth="1"/>
    <col min="15868" max="15868" width="0" style="1" hidden="1" customWidth="1"/>
    <col min="15869" max="15869" width="10.109375" style="1" customWidth="1"/>
    <col min="15870" max="15870" width="13.44140625" style="1" customWidth="1"/>
    <col min="15871" max="15871" width="20.109375" style="1" customWidth="1"/>
    <col min="15872" max="15872" width="27.44140625" style="1" customWidth="1"/>
    <col min="15873" max="15873" width="7.44140625" style="1" customWidth="1"/>
    <col min="15874" max="15874" width="5.109375" style="1" customWidth="1"/>
    <col min="15875" max="15875" width="8.109375" style="1" customWidth="1"/>
    <col min="15876" max="15877" width="0" style="1" hidden="1" customWidth="1"/>
    <col min="15878" max="15880" width="8.6640625" style="1" customWidth="1"/>
    <col min="15881" max="15882" width="0" style="1" hidden="1" customWidth="1"/>
    <col min="15883" max="15883" width="8.88671875" style="1" customWidth="1"/>
    <col min="15884" max="15884" width="4.44140625" style="1" customWidth="1"/>
    <col min="15885" max="15885" width="0" style="1" hidden="1" customWidth="1"/>
    <col min="15886" max="15886" width="5.44140625" style="1" customWidth="1"/>
    <col min="15887" max="15887" width="4" style="1" customWidth="1"/>
    <col min="15888" max="15888" width="10.6640625" style="1" customWidth="1"/>
    <col min="15889" max="16121" width="12.44140625" style="1"/>
    <col min="16122" max="16122" width="4.44140625" style="1" customWidth="1"/>
    <col min="16123" max="16123" width="3.88671875" style="1" customWidth="1"/>
    <col min="16124" max="16124" width="0" style="1" hidden="1" customWidth="1"/>
    <col min="16125" max="16125" width="10.109375" style="1" customWidth="1"/>
    <col min="16126" max="16126" width="13.44140625" style="1" customWidth="1"/>
    <col min="16127" max="16127" width="20.109375" style="1" customWidth="1"/>
    <col min="16128" max="16128" width="27.44140625" style="1" customWidth="1"/>
    <col min="16129" max="16129" width="7.44140625" style="1" customWidth="1"/>
    <col min="16130" max="16130" width="5.109375" style="1" customWidth="1"/>
    <col min="16131" max="16131" width="8.109375" style="1" customWidth="1"/>
    <col min="16132" max="16133" width="0" style="1" hidden="1" customWidth="1"/>
    <col min="16134" max="16136" width="8.6640625" style="1" customWidth="1"/>
    <col min="16137" max="16138" width="0" style="1" hidden="1" customWidth="1"/>
    <col min="16139" max="16139" width="8.88671875" style="1" customWidth="1"/>
    <col min="16140" max="16140" width="4.44140625" style="1" customWidth="1"/>
    <col min="16141" max="16141" width="0" style="1" hidden="1" customWidth="1"/>
    <col min="16142" max="16142" width="5.44140625" style="1" customWidth="1"/>
    <col min="16143" max="16143" width="4" style="1" customWidth="1"/>
    <col min="16144" max="16144" width="10.6640625" style="1" customWidth="1"/>
    <col min="16145" max="16384" width="12.44140625" style="1"/>
  </cols>
  <sheetData>
    <row r="1" spans="1:21" ht="66" customHeight="1">
      <c r="C1" s="87" t="s">
        <v>18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70" t="s">
        <v>19</v>
      </c>
      <c r="R1" s="71"/>
      <c r="S1" s="71"/>
      <c r="T1" s="71"/>
      <c r="U1" s="71"/>
    </row>
    <row r="2" spans="1:21" ht="66" customHeight="1" thickBot="1">
      <c r="C2" s="72" t="s">
        <v>223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1"/>
      <c r="R2" s="71"/>
      <c r="S2" s="71"/>
      <c r="T2" s="71"/>
      <c r="U2" s="71"/>
    </row>
    <row r="3" spans="1:21" s="5" customFormat="1" ht="34.5" customHeight="1">
      <c r="A3" s="64" t="s">
        <v>0</v>
      </c>
      <c r="B3" s="65" t="s">
        <v>1</v>
      </c>
      <c r="C3" s="66" t="s">
        <v>15</v>
      </c>
      <c r="D3" s="81" t="s">
        <v>9</v>
      </c>
      <c r="E3" s="83" t="s">
        <v>10</v>
      </c>
      <c r="F3" s="56" t="s">
        <v>224</v>
      </c>
      <c r="G3" s="57" t="s">
        <v>225</v>
      </c>
      <c r="H3" s="58" t="s">
        <v>226</v>
      </c>
      <c r="I3" s="11" t="s">
        <v>2</v>
      </c>
      <c r="J3" s="10" t="s">
        <v>3</v>
      </c>
      <c r="K3" s="85" t="s">
        <v>11</v>
      </c>
      <c r="L3" s="85" t="s">
        <v>14</v>
      </c>
      <c r="M3" s="63" t="s">
        <v>4</v>
      </c>
      <c r="N3" s="63" t="s">
        <v>5</v>
      </c>
      <c r="O3" s="63" t="s">
        <v>6</v>
      </c>
      <c r="P3" s="63" t="s">
        <v>7</v>
      </c>
      <c r="Q3" s="80" t="s">
        <v>12</v>
      </c>
    </row>
    <row r="4" spans="1:21" s="5" customFormat="1" ht="51" customHeight="1" thickBot="1">
      <c r="A4" s="64"/>
      <c r="B4" s="65"/>
      <c r="C4" s="67"/>
      <c r="D4" s="82"/>
      <c r="E4" s="84"/>
      <c r="F4" s="33" t="s">
        <v>13</v>
      </c>
      <c r="G4" s="36" t="s">
        <v>13</v>
      </c>
      <c r="H4" s="47" t="s">
        <v>13</v>
      </c>
      <c r="I4" s="13" t="s">
        <v>8</v>
      </c>
      <c r="J4" s="12" t="s">
        <v>8</v>
      </c>
      <c r="K4" s="86"/>
      <c r="L4" s="86"/>
      <c r="M4" s="63"/>
      <c r="N4" s="63"/>
      <c r="O4" s="63"/>
      <c r="P4" s="63"/>
      <c r="Q4" s="80"/>
    </row>
    <row r="5" spans="1:21" ht="39.9" customHeight="1" thickBot="1">
      <c r="A5" s="14">
        <v>1</v>
      </c>
      <c r="B5" s="15"/>
      <c r="C5" s="59" t="s">
        <v>24</v>
      </c>
      <c r="D5" s="28" t="s">
        <v>16</v>
      </c>
      <c r="E5" s="29">
        <v>400</v>
      </c>
      <c r="F5" s="30">
        <v>16.29</v>
      </c>
      <c r="G5" s="37">
        <v>16.62</v>
      </c>
      <c r="H5" s="43">
        <v>16.940000000000001</v>
      </c>
      <c r="I5" s="16"/>
      <c r="J5" s="17"/>
      <c r="K5" s="18">
        <f t="shared" ref="K5:K36" si="0">AVERAGE(F5,G5,H5)</f>
        <v>16.616666666666664</v>
      </c>
      <c r="L5" s="18">
        <f>ROUND(K5,2)</f>
        <v>16.62</v>
      </c>
      <c r="M5" s="7">
        <f t="shared" ref="M5:M36" si="1">COUNT(F5:J5)</f>
        <v>3</v>
      </c>
      <c r="N5" s="8">
        <f t="shared" ref="N5:N36" si="2">STDEV(F5,G5,H5,I5,J5)</f>
        <v>0.32501282025996148</v>
      </c>
      <c r="O5" s="19">
        <f t="shared" ref="O5" si="3">N5/K5*100</f>
        <v>1.9559447558272509</v>
      </c>
      <c r="P5" s="8" t="str">
        <f t="shared" ref="P5" si="4">IF(O5&lt;33,"ОДНОРОДНЫЕ","НЕОДНОРОДНЫЕ")</f>
        <v>ОДНОРОДНЫЕ</v>
      </c>
      <c r="Q5" s="9">
        <f t="shared" ref="Q5:Q36" si="5">E5*L5</f>
        <v>6648</v>
      </c>
    </row>
    <row r="6" spans="1:21" ht="39.9" customHeight="1" thickBot="1">
      <c r="A6" s="14">
        <v>2</v>
      </c>
      <c r="B6" s="15"/>
      <c r="C6" s="60" t="s">
        <v>25</v>
      </c>
      <c r="D6" s="28" t="s">
        <v>16</v>
      </c>
      <c r="E6" s="29">
        <v>800</v>
      </c>
      <c r="F6" s="31">
        <v>17.55</v>
      </c>
      <c r="G6" s="38">
        <v>17.899999999999999</v>
      </c>
      <c r="H6" s="44">
        <v>18.25</v>
      </c>
      <c r="I6" s="16"/>
      <c r="J6" s="17"/>
      <c r="K6" s="18">
        <f t="shared" si="0"/>
        <v>17.900000000000002</v>
      </c>
      <c r="L6" s="18">
        <f t="shared" ref="L6:L7" si="6">ROUND(K6,2)</f>
        <v>17.899999999999999</v>
      </c>
      <c r="M6" s="7">
        <f t="shared" si="1"/>
        <v>3</v>
      </c>
      <c r="N6" s="8">
        <f t="shared" si="2"/>
        <v>0.34999999999999964</v>
      </c>
      <c r="O6" s="19">
        <f t="shared" ref="O6:O7" si="7">N6/K6*100</f>
        <v>1.9553072625698302</v>
      </c>
      <c r="P6" s="8" t="str">
        <f t="shared" ref="P6:P7" si="8">IF(O6&lt;33,"ОДНОРОДНЫЕ","НЕОДНОРОДНЫЕ")</f>
        <v>ОДНОРОДНЫЕ</v>
      </c>
      <c r="Q6" s="9">
        <f t="shared" si="5"/>
        <v>14319.999999999998</v>
      </c>
    </row>
    <row r="7" spans="1:21" ht="39.9" customHeight="1" thickBot="1">
      <c r="A7" s="14">
        <v>3</v>
      </c>
      <c r="B7" s="15"/>
      <c r="C7" s="60" t="s">
        <v>26</v>
      </c>
      <c r="D7" s="28" t="s">
        <v>16</v>
      </c>
      <c r="E7" s="29">
        <v>400</v>
      </c>
      <c r="F7" s="31">
        <v>20.52</v>
      </c>
      <c r="G7" s="38">
        <v>20.93</v>
      </c>
      <c r="H7" s="44">
        <v>21.34</v>
      </c>
      <c r="I7" s="16"/>
      <c r="J7" s="17"/>
      <c r="K7" s="18">
        <f t="shared" si="0"/>
        <v>20.930000000000003</v>
      </c>
      <c r="L7" s="18">
        <f t="shared" si="6"/>
        <v>20.93</v>
      </c>
      <c r="M7" s="7">
        <f t="shared" si="1"/>
        <v>3</v>
      </c>
      <c r="N7" s="8">
        <f t="shared" si="2"/>
        <v>0.41000000000000014</v>
      </c>
      <c r="O7" s="19">
        <f t="shared" si="7"/>
        <v>1.9589106545628288</v>
      </c>
      <c r="P7" s="8" t="str">
        <f t="shared" si="8"/>
        <v>ОДНОРОДНЫЕ</v>
      </c>
      <c r="Q7" s="9">
        <f t="shared" si="5"/>
        <v>8372</v>
      </c>
    </row>
    <row r="8" spans="1:21" ht="39.9" customHeight="1" thickBot="1">
      <c r="A8" s="14">
        <v>4</v>
      </c>
      <c r="B8" s="15"/>
      <c r="C8" s="60" t="s">
        <v>27</v>
      </c>
      <c r="D8" s="28" t="s">
        <v>16</v>
      </c>
      <c r="E8" s="29">
        <v>800</v>
      </c>
      <c r="F8" s="31">
        <v>18</v>
      </c>
      <c r="G8" s="38">
        <v>18.36</v>
      </c>
      <c r="H8" s="44">
        <v>18.72</v>
      </c>
      <c r="I8" s="16"/>
      <c r="J8" s="17"/>
      <c r="K8" s="18">
        <f t="shared" si="0"/>
        <v>18.36</v>
      </c>
      <c r="L8" s="18">
        <f t="shared" ref="L8:L71" si="9">ROUND(K8,2)</f>
        <v>18.36</v>
      </c>
      <c r="M8" s="7">
        <f t="shared" si="1"/>
        <v>3</v>
      </c>
      <c r="N8" s="8">
        <f t="shared" si="2"/>
        <v>0.35999999999999943</v>
      </c>
      <c r="O8" s="19">
        <f t="shared" ref="O8:O71" si="10">N8/K8*100</f>
        <v>1.960784313725487</v>
      </c>
      <c r="P8" s="8" t="str">
        <f t="shared" ref="P8:P71" si="11">IF(O8&lt;33,"ОДНОРОДНЫЕ","НЕОДНОРОДНЫЕ")</f>
        <v>ОДНОРОДНЫЕ</v>
      </c>
      <c r="Q8" s="9">
        <f t="shared" si="5"/>
        <v>14688</v>
      </c>
    </row>
    <row r="9" spans="1:21" ht="39.9" customHeight="1" thickBot="1">
      <c r="A9" s="14">
        <v>5</v>
      </c>
      <c r="B9" s="15"/>
      <c r="C9" s="60" t="s">
        <v>28</v>
      </c>
      <c r="D9" s="28" t="s">
        <v>16</v>
      </c>
      <c r="E9" s="29">
        <v>400</v>
      </c>
      <c r="F9" s="31">
        <v>17.37</v>
      </c>
      <c r="G9" s="38">
        <v>17.72</v>
      </c>
      <c r="H9" s="44">
        <v>18.059999999999999</v>
      </c>
      <c r="I9" s="16"/>
      <c r="J9" s="17"/>
      <c r="K9" s="18">
        <f t="shared" si="0"/>
        <v>17.716666666666669</v>
      </c>
      <c r="L9" s="18">
        <f t="shared" si="9"/>
        <v>17.72</v>
      </c>
      <c r="M9" s="7">
        <f t="shared" si="1"/>
        <v>3</v>
      </c>
      <c r="N9" s="8">
        <f t="shared" si="2"/>
        <v>0.34501207708329945</v>
      </c>
      <c r="O9" s="19">
        <f t="shared" si="10"/>
        <v>1.9473870766696111</v>
      </c>
      <c r="P9" s="8" t="str">
        <f t="shared" si="11"/>
        <v>ОДНОРОДНЫЕ</v>
      </c>
      <c r="Q9" s="9">
        <f t="shared" si="5"/>
        <v>7088</v>
      </c>
    </row>
    <row r="10" spans="1:21" ht="39.9" customHeight="1" thickBot="1">
      <c r="A10" s="14">
        <v>6</v>
      </c>
      <c r="B10" s="15"/>
      <c r="C10" s="60" t="s">
        <v>29</v>
      </c>
      <c r="D10" s="28" t="s">
        <v>16</v>
      </c>
      <c r="E10" s="29">
        <v>400</v>
      </c>
      <c r="F10" s="31">
        <v>16.829999999999998</v>
      </c>
      <c r="G10" s="38">
        <v>17.170000000000002</v>
      </c>
      <c r="H10" s="44">
        <v>17.5</v>
      </c>
      <c r="I10" s="16"/>
      <c r="J10" s="17"/>
      <c r="K10" s="18">
        <f t="shared" si="0"/>
        <v>17.166666666666668</v>
      </c>
      <c r="L10" s="18">
        <f t="shared" si="9"/>
        <v>17.170000000000002</v>
      </c>
      <c r="M10" s="7">
        <f t="shared" si="1"/>
        <v>3</v>
      </c>
      <c r="N10" s="8">
        <f t="shared" si="2"/>
        <v>0.33501243758006044</v>
      </c>
      <c r="O10" s="19">
        <f t="shared" si="10"/>
        <v>1.9515287626022937</v>
      </c>
      <c r="P10" s="8" t="str">
        <f t="shared" si="11"/>
        <v>ОДНОРОДНЫЕ</v>
      </c>
      <c r="Q10" s="9">
        <f t="shared" si="5"/>
        <v>6868.0000000000009</v>
      </c>
    </row>
    <row r="11" spans="1:21" ht="39.9" customHeight="1" thickBot="1">
      <c r="A11" s="14">
        <v>7</v>
      </c>
      <c r="B11" s="15"/>
      <c r="C11" s="60" t="s">
        <v>30</v>
      </c>
      <c r="D11" s="28" t="s">
        <v>16</v>
      </c>
      <c r="E11" s="29">
        <v>800</v>
      </c>
      <c r="F11" s="31">
        <v>20.97</v>
      </c>
      <c r="G11" s="38">
        <v>21.39</v>
      </c>
      <c r="H11" s="44">
        <v>21.81</v>
      </c>
      <c r="I11" s="16"/>
      <c r="J11" s="17"/>
      <c r="K11" s="18">
        <f t="shared" si="0"/>
        <v>21.39</v>
      </c>
      <c r="L11" s="18">
        <f t="shared" si="9"/>
        <v>21.39</v>
      </c>
      <c r="M11" s="7">
        <f t="shared" si="1"/>
        <v>3</v>
      </c>
      <c r="N11" s="8">
        <f t="shared" si="2"/>
        <v>0.41999999999999993</v>
      </c>
      <c r="O11" s="19">
        <f t="shared" si="10"/>
        <v>1.9635343618513319</v>
      </c>
      <c r="P11" s="8" t="str">
        <f t="shared" si="11"/>
        <v>ОДНОРОДНЫЕ</v>
      </c>
      <c r="Q11" s="9">
        <f t="shared" si="5"/>
        <v>17112</v>
      </c>
    </row>
    <row r="12" spans="1:21" ht="39.9" customHeight="1" thickBot="1">
      <c r="A12" s="14">
        <v>8</v>
      </c>
      <c r="B12" s="15"/>
      <c r="C12" s="60" t="s">
        <v>31</v>
      </c>
      <c r="D12" s="28" t="s">
        <v>16</v>
      </c>
      <c r="E12" s="29">
        <v>400</v>
      </c>
      <c r="F12" s="31">
        <v>15.21</v>
      </c>
      <c r="G12" s="38">
        <v>15.51</v>
      </c>
      <c r="H12" s="44">
        <v>15.82</v>
      </c>
      <c r="I12" s="16"/>
      <c r="J12" s="17"/>
      <c r="K12" s="18">
        <f t="shared" si="0"/>
        <v>15.513333333333334</v>
      </c>
      <c r="L12" s="18">
        <f t="shared" si="9"/>
        <v>15.51</v>
      </c>
      <c r="M12" s="7">
        <f t="shared" si="1"/>
        <v>3</v>
      </c>
      <c r="N12" s="8">
        <f t="shared" si="2"/>
        <v>0.30501366089625093</v>
      </c>
      <c r="O12" s="19">
        <f t="shared" si="10"/>
        <v>1.9661387681322577</v>
      </c>
      <c r="P12" s="8" t="str">
        <f t="shared" si="11"/>
        <v>ОДНОРОДНЫЕ</v>
      </c>
      <c r="Q12" s="9">
        <f t="shared" si="5"/>
        <v>6204</v>
      </c>
    </row>
    <row r="13" spans="1:21" ht="39.9" customHeight="1" thickBot="1">
      <c r="A13" s="14">
        <v>9</v>
      </c>
      <c r="B13" s="15"/>
      <c r="C13" s="60" t="s">
        <v>32</v>
      </c>
      <c r="D13" s="28" t="s">
        <v>16</v>
      </c>
      <c r="E13" s="29">
        <v>800</v>
      </c>
      <c r="F13" s="31">
        <v>17.37</v>
      </c>
      <c r="G13" s="37">
        <v>17.72</v>
      </c>
      <c r="H13" s="44">
        <v>18.059999999999999</v>
      </c>
      <c r="I13" s="16"/>
      <c r="J13" s="17"/>
      <c r="K13" s="18">
        <f t="shared" si="0"/>
        <v>17.716666666666669</v>
      </c>
      <c r="L13" s="18">
        <f t="shared" si="9"/>
        <v>17.72</v>
      </c>
      <c r="M13" s="7">
        <f t="shared" si="1"/>
        <v>3</v>
      </c>
      <c r="N13" s="8">
        <f t="shared" si="2"/>
        <v>0.34501207708329945</v>
      </c>
      <c r="O13" s="19">
        <f t="shared" si="10"/>
        <v>1.9473870766696111</v>
      </c>
      <c r="P13" s="8" t="str">
        <f t="shared" si="11"/>
        <v>ОДНОРОДНЫЕ</v>
      </c>
      <c r="Q13" s="9">
        <f t="shared" si="5"/>
        <v>14176</v>
      </c>
    </row>
    <row r="14" spans="1:21" ht="39.9" customHeight="1" thickBot="1">
      <c r="A14" s="14">
        <v>10</v>
      </c>
      <c r="B14" s="15"/>
      <c r="C14" s="60" t="s">
        <v>33</v>
      </c>
      <c r="D14" s="28" t="s">
        <v>16</v>
      </c>
      <c r="E14" s="29">
        <v>800</v>
      </c>
      <c r="F14" s="31">
        <v>19.170000000000002</v>
      </c>
      <c r="G14" s="38">
        <v>19.55</v>
      </c>
      <c r="H14" s="44">
        <v>19.940000000000001</v>
      </c>
      <c r="I14" s="16"/>
      <c r="J14" s="17"/>
      <c r="K14" s="18">
        <f t="shared" si="0"/>
        <v>19.553333333333331</v>
      </c>
      <c r="L14" s="18">
        <f t="shared" si="9"/>
        <v>19.55</v>
      </c>
      <c r="M14" s="7">
        <f t="shared" si="1"/>
        <v>3</v>
      </c>
      <c r="N14" s="8">
        <f t="shared" si="2"/>
        <v>0.38501082235871392</v>
      </c>
      <c r="O14" s="19">
        <f t="shared" si="10"/>
        <v>1.9690290949133</v>
      </c>
      <c r="P14" s="8" t="str">
        <f t="shared" si="11"/>
        <v>ОДНОРОДНЫЕ</v>
      </c>
      <c r="Q14" s="9">
        <f t="shared" si="5"/>
        <v>15640</v>
      </c>
    </row>
    <row r="15" spans="1:21" ht="39.9" customHeight="1" thickBot="1">
      <c r="A15" s="14">
        <v>11</v>
      </c>
      <c r="B15" s="15"/>
      <c r="C15" s="60" t="s">
        <v>34</v>
      </c>
      <c r="D15" s="28" t="s">
        <v>16</v>
      </c>
      <c r="E15" s="29">
        <v>400</v>
      </c>
      <c r="F15" s="31">
        <v>15.84</v>
      </c>
      <c r="G15" s="39">
        <v>16.16</v>
      </c>
      <c r="H15" s="44">
        <v>16.47</v>
      </c>
      <c r="I15" s="16"/>
      <c r="J15" s="17"/>
      <c r="K15" s="18">
        <f t="shared" si="0"/>
        <v>16.156666666666666</v>
      </c>
      <c r="L15" s="18">
        <f t="shared" si="9"/>
        <v>16.16</v>
      </c>
      <c r="M15" s="7">
        <f t="shared" si="1"/>
        <v>3</v>
      </c>
      <c r="N15" s="8">
        <f t="shared" si="2"/>
        <v>0.31501322723551312</v>
      </c>
      <c r="O15" s="19">
        <f t="shared" si="10"/>
        <v>1.9497414518393632</v>
      </c>
      <c r="P15" s="8" t="str">
        <f t="shared" si="11"/>
        <v>ОДНОРОДНЫЕ</v>
      </c>
      <c r="Q15" s="9">
        <f t="shared" si="5"/>
        <v>6464</v>
      </c>
    </row>
    <row r="16" spans="1:21" ht="39.9" customHeight="1" thickBot="1">
      <c r="A16" s="14">
        <v>12</v>
      </c>
      <c r="B16" s="15"/>
      <c r="C16" s="60" t="s">
        <v>35</v>
      </c>
      <c r="D16" s="28" t="s">
        <v>16</v>
      </c>
      <c r="E16" s="29">
        <v>800</v>
      </c>
      <c r="F16" s="31">
        <v>12.96</v>
      </c>
      <c r="G16" s="39">
        <v>13.22</v>
      </c>
      <c r="H16" s="44">
        <v>13.48</v>
      </c>
      <c r="I16" s="16"/>
      <c r="J16" s="17"/>
      <c r="K16" s="18">
        <f t="shared" si="0"/>
        <v>13.219999999999999</v>
      </c>
      <c r="L16" s="18">
        <f t="shared" si="9"/>
        <v>13.22</v>
      </c>
      <c r="M16" s="7">
        <f t="shared" si="1"/>
        <v>3</v>
      </c>
      <c r="N16" s="8">
        <f t="shared" si="2"/>
        <v>0.25999999999999979</v>
      </c>
      <c r="O16" s="19">
        <f t="shared" si="10"/>
        <v>1.9667170953101345</v>
      </c>
      <c r="P16" s="8" t="str">
        <f t="shared" si="11"/>
        <v>ОДНОРОДНЫЕ</v>
      </c>
      <c r="Q16" s="9">
        <f t="shared" si="5"/>
        <v>10576</v>
      </c>
    </row>
    <row r="17" spans="1:17" ht="39.9" customHeight="1" thickBot="1">
      <c r="A17" s="14">
        <v>13</v>
      </c>
      <c r="B17" s="15"/>
      <c r="C17" s="60" t="s">
        <v>36</v>
      </c>
      <c r="D17" s="28" t="s">
        <v>16</v>
      </c>
      <c r="E17" s="29">
        <v>400</v>
      </c>
      <c r="F17" s="31">
        <v>14.76</v>
      </c>
      <c r="G17" s="39">
        <v>15.06</v>
      </c>
      <c r="H17" s="44">
        <v>15.35</v>
      </c>
      <c r="I17" s="16"/>
      <c r="J17" s="17"/>
      <c r="K17" s="18">
        <f t="shared" si="0"/>
        <v>15.056666666666667</v>
      </c>
      <c r="L17" s="18">
        <f t="shared" si="9"/>
        <v>15.06</v>
      </c>
      <c r="M17" s="7">
        <f t="shared" si="1"/>
        <v>3</v>
      </c>
      <c r="N17" s="8">
        <f t="shared" si="2"/>
        <v>0.29501412395567317</v>
      </c>
      <c r="O17" s="19">
        <f t="shared" si="10"/>
        <v>1.9593588042218717</v>
      </c>
      <c r="P17" s="8" t="str">
        <f t="shared" si="11"/>
        <v>ОДНОРОДНЫЕ</v>
      </c>
      <c r="Q17" s="9">
        <f t="shared" si="5"/>
        <v>6024</v>
      </c>
    </row>
    <row r="18" spans="1:17" ht="39.9" customHeight="1" thickBot="1">
      <c r="A18" s="14">
        <v>14</v>
      </c>
      <c r="B18" s="15"/>
      <c r="C18" s="60" t="s">
        <v>37</v>
      </c>
      <c r="D18" s="28" t="s">
        <v>16</v>
      </c>
      <c r="E18" s="29">
        <v>400</v>
      </c>
      <c r="F18" s="31">
        <v>18.36</v>
      </c>
      <c r="G18" s="39">
        <v>18.73</v>
      </c>
      <c r="H18" s="44">
        <v>19.09</v>
      </c>
      <c r="I18" s="16"/>
      <c r="J18" s="17"/>
      <c r="K18" s="18">
        <f t="shared" si="0"/>
        <v>18.72666666666667</v>
      </c>
      <c r="L18" s="18">
        <f t="shared" si="9"/>
        <v>18.73</v>
      </c>
      <c r="M18" s="7">
        <f t="shared" si="1"/>
        <v>3</v>
      </c>
      <c r="N18" s="8">
        <f t="shared" si="2"/>
        <v>0.3650114153466073</v>
      </c>
      <c r="O18" s="19">
        <f t="shared" si="10"/>
        <v>1.9491531613382371</v>
      </c>
      <c r="P18" s="8" t="str">
        <f t="shared" si="11"/>
        <v>ОДНОРОДНЫЕ</v>
      </c>
      <c r="Q18" s="9">
        <f t="shared" si="5"/>
        <v>7492</v>
      </c>
    </row>
    <row r="19" spans="1:17" ht="39.9" customHeight="1" thickBot="1">
      <c r="A19" s="14">
        <v>15</v>
      </c>
      <c r="B19" s="15"/>
      <c r="C19" s="60" t="s">
        <v>38</v>
      </c>
      <c r="D19" s="28" t="s">
        <v>16</v>
      </c>
      <c r="E19" s="29">
        <v>400</v>
      </c>
      <c r="F19" s="31">
        <v>14.22</v>
      </c>
      <c r="G19" s="39">
        <v>14.5</v>
      </c>
      <c r="H19" s="44">
        <v>14.79</v>
      </c>
      <c r="I19" s="16"/>
      <c r="J19" s="17"/>
      <c r="K19" s="18">
        <f t="shared" si="0"/>
        <v>14.503333333333332</v>
      </c>
      <c r="L19" s="18">
        <f t="shared" si="9"/>
        <v>14.5</v>
      </c>
      <c r="M19" s="7">
        <f t="shared" si="1"/>
        <v>3</v>
      </c>
      <c r="N19" s="8">
        <f t="shared" si="2"/>
        <v>0.28501461950807527</v>
      </c>
      <c r="O19" s="19">
        <f t="shared" si="10"/>
        <v>1.9651663032043805</v>
      </c>
      <c r="P19" s="8" t="str">
        <f t="shared" si="11"/>
        <v>ОДНОРОДНЫЕ</v>
      </c>
      <c r="Q19" s="9">
        <f t="shared" si="5"/>
        <v>5800</v>
      </c>
    </row>
    <row r="20" spans="1:17" ht="39.9" customHeight="1" thickBot="1">
      <c r="A20" s="14">
        <v>16</v>
      </c>
      <c r="B20" s="15"/>
      <c r="C20" s="60" t="s">
        <v>39</v>
      </c>
      <c r="D20" s="28" t="s">
        <v>16</v>
      </c>
      <c r="E20" s="29">
        <v>800</v>
      </c>
      <c r="F20" s="31">
        <v>17.64</v>
      </c>
      <c r="G20" s="39">
        <v>17.989999999999998</v>
      </c>
      <c r="H20" s="44">
        <v>18.350000000000001</v>
      </c>
      <c r="I20" s="16"/>
      <c r="J20" s="17"/>
      <c r="K20" s="18">
        <f t="shared" si="0"/>
        <v>17.993333333333332</v>
      </c>
      <c r="L20" s="18">
        <f t="shared" si="9"/>
        <v>17.989999999999998</v>
      </c>
      <c r="M20" s="7">
        <f t="shared" si="1"/>
        <v>3</v>
      </c>
      <c r="N20" s="8">
        <f t="shared" si="2"/>
        <v>0.35501173689518156</v>
      </c>
      <c r="O20" s="19">
        <f t="shared" si="10"/>
        <v>1.9730181746675524</v>
      </c>
      <c r="P20" s="8" t="str">
        <f t="shared" si="11"/>
        <v>ОДНОРОДНЫЕ</v>
      </c>
      <c r="Q20" s="9">
        <f t="shared" si="5"/>
        <v>14391.999999999998</v>
      </c>
    </row>
    <row r="21" spans="1:17" ht="39.9" customHeight="1" thickBot="1">
      <c r="A21" s="14">
        <v>17</v>
      </c>
      <c r="B21" s="15"/>
      <c r="C21" s="60" t="s">
        <v>40</v>
      </c>
      <c r="D21" s="28" t="s">
        <v>16</v>
      </c>
      <c r="E21" s="29">
        <v>800</v>
      </c>
      <c r="F21" s="31">
        <v>18.36</v>
      </c>
      <c r="G21" s="39">
        <v>18.73</v>
      </c>
      <c r="H21" s="43">
        <v>19.09</v>
      </c>
      <c r="I21" s="16"/>
      <c r="J21" s="17"/>
      <c r="K21" s="18">
        <f t="shared" si="0"/>
        <v>18.72666666666667</v>
      </c>
      <c r="L21" s="18">
        <f t="shared" si="9"/>
        <v>18.73</v>
      </c>
      <c r="M21" s="7">
        <f t="shared" si="1"/>
        <v>3</v>
      </c>
      <c r="N21" s="8">
        <f t="shared" si="2"/>
        <v>0.3650114153466073</v>
      </c>
      <c r="O21" s="19">
        <f t="shared" si="10"/>
        <v>1.9491531613382371</v>
      </c>
      <c r="P21" s="8" t="str">
        <f t="shared" si="11"/>
        <v>ОДНОРОДНЫЕ</v>
      </c>
      <c r="Q21" s="9">
        <f t="shared" si="5"/>
        <v>14984</v>
      </c>
    </row>
    <row r="22" spans="1:17" ht="39.9" customHeight="1" thickBot="1">
      <c r="A22" s="14">
        <v>18</v>
      </c>
      <c r="B22" s="15"/>
      <c r="C22" s="60" t="s">
        <v>41</v>
      </c>
      <c r="D22" s="28" t="s">
        <v>16</v>
      </c>
      <c r="E22" s="29">
        <v>800</v>
      </c>
      <c r="F22" s="31">
        <v>16.2</v>
      </c>
      <c r="G22" s="39">
        <v>16.52</v>
      </c>
      <c r="H22" s="44">
        <v>16.850000000000001</v>
      </c>
      <c r="I22" s="16"/>
      <c r="J22" s="17"/>
      <c r="K22" s="18">
        <f t="shared" si="0"/>
        <v>16.523333333333333</v>
      </c>
      <c r="L22" s="18">
        <f t="shared" si="9"/>
        <v>16.52</v>
      </c>
      <c r="M22" s="7">
        <f t="shared" si="1"/>
        <v>3</v>
      </c>
      <c r="N22" s="8">
        <f t="shared" si="2"/>
        <v>0.32501282025996148</v>
      </c>
      <c r="O22" s="19">
        <f t="shared" si="10"/>
        <v>1.9669930618920404</v>
      </c>
      <c r="P22" s="8" t="str">
        <f t="shared" si="11"/>
        <v>ОДНОРОДНЫЕ</v>
      </c>
      <c r="Q22" s="9">
        <f t="shared" si="5"/>
        <v>13216</v>
      </c>
    </row>
    <row r="23" spans="1:17" ht="39.9" customHeight="1" thickBot="1">
      <c r="A23" s="14">
        <v>19</v>
      </c>
      <c r="B23" s="15"/>
      <c r="C23" s="60" t="s">
        <v>42</v>
      </c>
      <c r="D23" s="28" t="s">
        <v>16</v>
      </c>
      <c r="E23" s="29">
        <v>400</v>
      </c>
      <c r="F23" s="31">
        <v>14.76</v>
      </c>
      <c r="G23" s="39">
        <v>15.06</v>
      </c>
      <c r="H23" s="44">
        <v>15.35</v>
      </c>
      <c r="I23" s="16"/>
      <c r="J23" s="17"/>
      <c r="K23" s="18">
        <f t="shared" si="0"/>
        <v>15.056666666666667</v>
      </c>
      <c r="L23" s="18">
        <f t="shared" si="9"/>
        <v>15.06</v>
      </c>
      <c r="M23" s="7">
        <f t="shared" si="1"/>
        <v>3</v>
      </c>
      <c r="N23" s="8">
        <f t="shared" si="2"/>
        <v>0.29501412395567317</v>
      </c>
      <c r="O23" s="19">
        <f t="shared" si="10"/>
        <v>1.9593588042218717</v>
      </c>
      <c r="P23" s="8" t="str">
        <f t="shared" si="11"/>
        <v>ОДНОРОДНЫЕ</v>
      </c>
      <c r="Q23" s="9">
        <f t="shared" si="5"/>
        <v>6024</v>
      </c>
    </row>
    <row r="24" spans="1:17" ht="39.9" customHeight="1" thickBot="1">
      <c r="A24" s="14">
        <v>20</v>
      </c>
      <c r="B24" s="15"/>
      <c r="C24" s="60" t="s">
        <v>43</v>
      </c>
      <c r="D24" s="28" t="s">
        <v>16</v>
      </c>
      <c r="E24" s="29">
        <v>400</v>
      </c>
      <c r="F24" s="31">
        <v>18.27</v>
      </c>
      <c r="G24" s="39">
        <v>18.64</v>
      </c>
      <c r="H24" s="44">
        <v>19</v>
      </c>
      <c r="I24" s="16"/>
      <c r="J24" s="17"/>
      <c r="K24" s="18">
        <f t="shared" si="0"/>
        <v>18.636666666666667</v>
      </c>
      <c r="L24" s="18">
        <f t="shared" si="9"/>
        <v>18.64</v>
      </c>
      <c r="M24" s="7">
        <f t="shared" si="1"/>
        <v>3</v>
      </c>
      <c r="N24" s="8">
        <f t="shared" si="2"/>
        <v>0.3650114153466073</v>
      </c>
      <c r="O24" s="19">
        <f t="shared" si="10"/>
        <v>1.9585659918437166</v>
      </c>
      <c r="P24" s="8" t="str">
        <f t="shared" si="11"/>
        <v>ОДНОРОДНЫЕ</v>
      </c>
      <c r="Q24" s="9">
        <f t="shared" si="5"/>
        <v>7456</v>
      </c>
    </row>
    <row r="25" spans="1:17" ht="39.9" customHeight="1" thickBot="1">
      <c r="A25" s="14">
        <v>21</v>
      </c>
      <c r="B25" s="15"/>
      <c r="C25" s="60" t="s">
        <v>44</v>
      </c>
      <c r="D25" s="28" t="s">
        <v>16</v>
      </c>
      <c r="E25" s="29">
        <v>400</v>
      </c>
      <c r="F25" s="31">
        <v>16.2</v>
      </c>
      <c r="G25" s="39">
        <v>16.52</v>
      </c>
      <c r="H25" s="44">
        <v>16.850000000000001</v>
      </c>
      <c r="I25" s="16"/>
      <c r="J25" s="17"/>
      <c r="K25" s="18">
        <f t="shared" si="0"/>
        <v>16.523333333333333</v>
      </c>
      <c r="L25" s="18">
        <f t="shared" si="9"/>
        <v>16.52</v>
      </c>
      <c r="M25" s="7">
        <f t="shared" si="1"/>
        <v>3</v>
      </c>
      <c r="N25" s="8">
        <f t="shared" si="2"/>
        <v>0.32501282025996148</v>
      </c>
      <c r="O25" s="19">
        <f t="shared" si="10"/>
        <v>1.9669930618920404</v>
      </c>
      <c r="P25" s="8" t="str">
        <f t="shared" si="11"/>
        <v>ОДНОРОДНЫЕ</v>
      </c>
      <c r="Q25" s="9">
        <f t="shared" si="5"/>
        <v>6608</v>
      </c>
    </row>
    <row r="26" spans="1:17" ht="39.9" customHeight="1" thickBot="1">
      <c r="A26" s="14">
        <v>22</v>
      </c>
      <c r="B26" s="15"/>
      <c r="C26" s="60" t="s">
        <v>45</v>
      </c>
      <c r="D26" s="28" t="s">
        <v>16</v>
      </c>
      <c r="E26" s="29">
        <v>400</v>
      </c>
      <c r="F26" s="31">
        <v>15.39</v>
      </c>
      <c r="G26" s="39">
        <v>15.7</v>
      </c>
      <c r="H26" s="44">
        <v>16.010000000000002</v>
      </c>
      <c r="I26" s="16"/>
      <c r="J26" s="17"/>
      <c r="K26" s="18">
        <f t="shared" si="0"/>
        <v>15.700000000000001</v>
      </c>
      <c r="L26" s="18">
        <f t="shared" si="9"/>
        <v>15.7</v>
      </c>
      <c r="M26" s="7">
        <f t="shared" si="1"/>
        <v>3</v>
      </c>
      <c r="N26" s="8">
        <f t="shared" si="2"/>
        <v>0.3100000000000005</v>
      </c>
      <c r="O26" s="19">
        <f t="shared" si="10"/>
        <v>1.9745222929936337</v>
      </c>
      <c r="P26" s="8" t="str">
        <f t="shared" si="11"/>
        <v>ОДНОРОДНЫЕ</v>
      </c>
      <c r="Q26" s="9">
        <f t="shared" si="5"/>
        <v>6280</v>
      </c>
    </row>
    <row r="27" spans="1:17" ht="39.9" customHeight="1" thickBot="1">
      <c r="A27" s="14">
        <v>23</v>
      </c>
      <c r="B27" s="15"/>
      <c r="C27" s="60" t="s">
        <v>46</v>
      </c>
      <c r="D27" s="28" t="s">
        <v>16</v>
      </c>
      <c r="E27" s="29">
        <v>800</v>
      </c>
      <c r="F27" s="31">
        <v>17.91</v>
      </c>
      <c r="G27" s="39">
        <v>18.27</v>
      </c>
      <c r="H27" s="44">
        <v>18.63</v>
      </c>
      <c r="I27" s="16"/>
      <c r="J27" s="17"/>
      <c r="K27" s="18">
        <f t="shared" si="0"/>
        <v>18.27</v>
      </c>
      <c r="L27" s="18">
        <f t="shared" si="9"/>
        <v>18.27</v>
      </c>
      <c r="M27" s="7">
        <f t="shared" si="1"/>
        <v>3</v>
      </c>
      <c r="N27" s="8">
        <f t="shared" si="2"/>
        <v>0.35999999999999943</v>
      </c>
      <c r="O27" s="19">
        <f t="shared" si="10"/>
        <v>1.9704433497536915</v>
      </c>
      <c r="P27" s="8" t="str">
        <f t="shared" si="11"/>
        <v>ОДНОРОДНЫЕ</v>
      </c>
      <c r="Q27" s="9">
        <f t="shared" si="5"/>
        <v>14616</v>
      </c>
    </row>
    <row r="28" spans="1:17" ht="39.9" customHeight="1" thickBot="1">
      <c r="A28" s="14">
        <v>24</v>
      </c>
      <c r="B28" s="15"/>
      <c r="C28" s="60" t="s">
        <v>47</v>
      </c>
      <c r="D28" s="28" t="s">
        <v>16</v>
      </c>
      <c r="E28" s="29">
        <v>400</v>
      </c>
      <c r="F28" s="31">
        <v>20.97</v>
      </c>
      <c r="G28" s="39">
        <v>21.39</v>
      </c>
      <c r="H28" s="44">
        <v>21.81</v>
      </c>
      <c r="I28" s="16"/>
      <c r="J28" s="17"/>
      <c r="K28" s="18">
        <f t="shared" si="0"/>
        <v>21.39</v>
      </c>
      <c r="L28" s="18">
        <f t="shared" si="9"/>
        <v>21.39</v>
      </c>
      <c r="M28" s="7">
        <f t="shared" si="1"/>
        <v>3</v>
      </c>
      <c r="N28" s="8">
        <f t="shared" si="2"/>
        <v>0.41999999999999993</v>
      </c>
      <c r="O28" s="19">
        <f t="shared" si="10"/>
        <v>1.9635343618513319</v>
      </c>
      <c r="P28" s="8" t="str">
        <f t="shared" si="11"/>
        <v>ОДНОРОДНЫЕ</v>
      </c>
      <c r="Q28" s="9">
        <f t="shared" si="5"/>
        <v>8556</v>
      </c>
    </row>
    <row r="29" spans="1:17" ht="39.9" customHeight="1" thickBot="1">
      <c r="A29" s="14">
        <v>25</v>
      </c>
      <c r="B29" s="15"/>
      <c r="C29" s="60" t="s">
        <v>48</v>
      </c>
      <c r="D29" s="28" t="s">
        <v>16</v>
      </c>
      <c r="E29" s="29">
        <v>400</v>
      </c>
      <c r="F29" s="31">
        <v>16.649999999999999</v>
      </c>
      <c r="G29" s="39">
        <v>16.98</v>
      </c>
      <c r="H29" s="44">
        <v>17.32</v>
      </c>
      <c r="I29" s="16"/>
      <c r="J29" s="17"/>
      <c r="K29" s="18">
        <f t="shared" si="0"/>
        <v>16.983333333333331</v>
      </c>
      <c r="L29" s="18">
        <f t="shared" si="9"/>
        <v>16.98</v>
      </c>
      <c r="M29" s="7">
        <f t="shared" si="1"/>
        <v>3</v>
      </c>
      <c r="N29" s="8">
        <f t="shared" si="2"/>
        <v>0.33501243758006044</v>
      </c>
      <c r="O29" s="19">
        <f t="shared" si="10"/>
        <v>1.9725953145047721</v>
      </c>
      <c r="P29" s="8" t="str">
        <f t="shared" si="11"/>
        <v>ОДНОРОДНЫЕ</v>
      </c>
      <c r="Q29" s="9">
        <f t="shared" si="5"/>
        <v>6792</v>
      </c>
    </row>
    <row r="30" spans="1:17" ht="39.9" customHeight="1" thickBot="1">
      <c r="A30" s="14">
        <v>26</v>
      </c>
      <c r="B30" s="15"/>
      <c r="C30" s="60" t="s">
        <v>49</v>
      </c>
      <c r="D30" s="28" t="s">
        <v>16</v>
      </c>
      <c r="E30" s="29">
        <v>800</v>
      </c>
      <c r="F30" s="31">
        <v>22.5</v>
      </c>
      <c r="G30" s="39">
        <v>22.95</v>
      </c>
      <c r="H30" s="44">
        <v>23.4</v>
      </c>
      <c r="I30" s="16"/>
      <c r="J30" s="17"/>
      <c r="K30" s="18">
        <f t="shared" si="0"/>
        <v>22.95</v>
      </c>
      <c r="L30" s="18">
        <f t="shared" si="9"/>
        <v>22.95</v>
      </c>
      <c r="M30" s="7">
        <f t="shared" si="1"/>
        <v>3</v>
      </c>
      <c r="N30" s="8">
        <f t="shared" si="2"/>
        <v>0.44999999999999929</v>
      </c>
      <c r="O30" s="19">
        <f t="shared" si="10"/>
        <v>1.960784313725487</v>
      </c>
      <c r="P30" s="8" t="str">
        <f t="shared" si="11"/>
        <v>ОДНОРОДНЫЕ</v>
      </c>
      <c r="Q30" s="9">
        <f t="shared" si="5"/>
        <v>18360</v>
      </c>
    </row>
    <row r="31" spans="1:17" ht="39.9" customHeight="1" thickBot="1">
      <c r="A31" s="14">
        <v>27</v>
      </c>
      <c r="B31" s="15"/>
      <c r="C31" s="60" t="s">
        <v>50</v>
      </c>
      <c r="D31" s="28" t="s">
        <v>16</v>
      </c>
      <c r="E31" s="29">
        <v>800</v>
      </c>
      <c r="F31" s="31">
        <v>22.77</v>
      </c>
      <c r="G31" s="39">
        <v>23.23</v>
      </c>
      <c r="H31" s="44">
        <v>23.68</v>
      </c>
      <c r="I31" s="16"/>
      <c r="J31" s="17"/>
      <c r="K31" s="18">
        <f t="shared" si="0"/>
        <v>23.22666666666667</v>
      </c>
      <c r="L31" s="18">
        <f t="shared" si="9"/>
        <v>23.23</v>
      </c>
      <c r="M31" s="7">
        <f t="shared" si="1"/>
        <v>3</v>
      </c>
      <c r="N31" s="8">
        <f t="shared" si="2"/>
        <v>0.45500915741700565</v>
      </c>
      <c r="O31" s="19">
        <f t="shared" si="10"/>
        <v>1.9589946501880264</v>
      </c>
      <c r="P31" s="8" t="str">
        <f t="shared" si="11"/>
        <v>ОДНОРОДНЫЕ</v>
      </c>
      <c r="Q31" s="9">
        <f t="shared" si="5"/>
        <v>18584</v>
      </c>
    </row>
    <row r="32" spans="1:17" ht="39.9" customHeight="1" thickBot="1">
      <c r="A32" s="14">
        <v>28</v>
      </c>
      <c r="B32" s="15"/>
      <c r="C32" s="60" t="s">
        <v>51</v>
      </c>
      <c r="D32" s="28" t="s">
        <v>16</v>
      </c>
      <c r="E32" s="29">
        <v>400</v>
      </c>
      <c r="F32" s="31">
        <v>15.3</v>
      </c>
      <c r="G32" s="39">
        <v>15.61</v>
      </c>
      <c r="H32" s="44">
        <v>15.91</v>
      </c>
      <c r="I32" s="16"/>
      <c r="J32" s="17"/>
      <c r="K32" s="18">
        <f t="shared" si="0"/>
        <v>15.606666666666667</v>
      </c>
      <c r="L32" s="18">
        <f t="shared" si="9"/>
        <v>15.61</v>
      </c>
      <c r="M32" s="7">
        <f t="shared" si="1"/>
        <v>3</v>
      </c>
      <c r="N32" s="8">
        <f t="shared" si="2"/>
        <v>0.30501366089625093</v>
      </c>
      <c r="O32" s="19">
        <f t="shared" si="10"/>
        <v>1.9543805696043415</v>
      </c>
      <c r="P32" s="8" t="str">
        <f t="shared" si="11"/>
        <v>ОДНОРОДНЫЕ</v>
      </c>
      <c r="Q32" s="9">
        <f t="shared" si="5"/>
        <v>6244</v>
      </c>
    </row>
    <row r="33" spans="1:249" ht="39.9" customHeight="1" thickBot="1">
      <c r="A33" s="14">
        <v>29</v>
      </c>
      <c r="B33" s="15"/>
      <c r="C33" s="61" t="s">
        <v>52</v>
      </c>
      <c r="D33" s="28" t="s">
        <v>16</v>
      </c>
      <c r="E33" s="29">
        <v>800</v>
      </c>
      <c r="F33" s="31">
        <v>18.72</v>
      </c>
      <c r="G33" s="39">
        <v>19.09</v>
      </c>
      <c r="H33" s="44">
        <v>19.47</v>
      </c>
      <c r="I33" s="16"/>
      <c r="J33" s="17"/>
      <c r="K33" s="18">
        <f t="shared" si="0"/>
        <v>19.093333333333334</v>
      </c>
      <c r="L33" s="18">
        <f t="shared" si="9"/>
        <v>19.09</v>
      </c>
      <c r="M33" s="7">
        <f t="shared" si="1"/>
        <v>3</v>
      </c>
      <c r="N33" s="8">
        <f t="shared" si="2"/>
        <v>0.37501111094650691</v>
      </c>
      <c r="O33" s="19">
        <f t="shared" si="10"/>
        <v>1.9640945056555879</v>
      </c>
      <c r="P33" s="8" t="str">
        <f t="shared" si="11"/>
        <v>ОДНОРОДНЫЕ</v>
      </c>
      <c r="Q33" s="9">
        <f t="shared" si="5"/>
        <v>15272</v>
      </c>
    </row>
    <row r="34" spans="1:249" ht="39.9" customHeight="1" thickBot="1">
      <c r="A34" s="14">
        <v>30</v>
      </c>
      <c r="B34" s="15"/>
      <c r="C34" s="60" t="s">
        <v>53</v>
      </c>
      <c r="D34" s="28" t="s">
        <v>16</v>
      </c>
      <c r="E34" s="29">
        <v>400</v>
      </c>
      <c r="F34" s="31">
        <v>16.649999999999999</v>
      </c>
      <c r="G34" s="39">
        <v>16.98</v>
      </c>
      <c r="H34" s="44">
        <v>17.32</v>
      </c>
      <c r="I34" s="16"/>
      <c r="J34" s="17"/>
      <c r="K34" s="18">
        <f t="shared" si="0"/>
        <v>16.983333333333331</v>
      </c>
      <c r="L34" s="18">
        <f t="shared" si="9"/>
        <v>16.98</v>
      </c>
      <c r="M34" s="7">
        <f t="shared" si="1"/>
        <v>3</v>
      </c>
      <c r="N34" s="8">
        <f t="shared" si="2"/>
        <v>0.33501243758006044</v>
      </c>
      <c r="O34" s="19">
        <f t="shared" si="10"/>
        <v>1.9725953145047721</v>
      </c>
      <c r="P34" s="8" t="str">
        <f t="shared" si="11"/>
        <v>ОДНОРОДНЫЕ</v>
      </c>
      <c r="Q34" s="9">
        <f t="shared" si="5"/>
        <v>6792</v>
      </c>
    </row>
    <row r="35" spans="1:249" ht="39.9" customHeight="1" thickBot="1">
      <c r="A35" s="14">
        <v>31</v>
      </c>
      <c r="B35" s="15"/>
      <c r="C35" s="60" t="s">
        <v>54</v>
      </c>
      <c r="D35" s="28" t="s">
        <v>16</v>
      </c>
      <c r="E35" s="29">
        <v>400</v>
      </c>
      <c r="F35" s="31">
        <v>17.73</v>
      </c>
      <c r="G35" s="39">
        <v>18.079999999999998</v>
      </c>
      <c r="H35" s="44">
        <v>18.440000000000001</v>
      </c>
      <c r="I35" s="16"/>
      <c r="J35" s="17"/>
      <c r="K35" s="18">
        <f t="shared" si="0"/>
        <v>18.083333333333332</v>
      </c>
      <c r="L35" s="18">
        <f t="shared" si="9"/>
        <v>18.079999999999998</v>
      </c>
      <c r="M35" s="7">
        <f t="shared" si="1"/>
        <v>3</v>
      </c>
      <c r="N35" s="8">
        <f t="shared" si="2"/>
        <v>0.35501173689518156</v>
      </c>
      <c r="O35" s="19">
        <f t="shared" si="10"/>
        <v>1.9631985450424789</v>
      </c>
      <c r="P35" s="8" t="str">
        <f t="shared" si="11"/>
        <v>ОДНОРОДНЫЕ</v>
      </c>
      <c r="Q35" s="9">
        <f t="shared" si="5"/>
        <v>7231.9999999999991</v>
      </c>
    </row>
    <row r="36" spans="1:249" ht="39.9" customHeight="1" thickBot="1">
      <c r="A36" s="14">
        <v>32</v>
      </c>
      <c r="B36" s="15"/>
      <c r="C36" s="60" t="s">
        <v>55</v>
      </c>
      <c r="D36" s="28" t="s">
        <v>16</v>
      </c>
      <c r="E36" s="29">
        <v>800</v>
      </c>
      <c r="F36" s="31">
        <v>17.91</v>
      </c>
      <c r="G36" s="39">
        <v>18.27</v>
      </c>
      <c r="H36" s="44">
        <v>18.63</v>
      </c>
      <c r="I36" s="16"/>
      <c r="J36" s="17"/>
      <c r="K36" s="18">
        <f t="shared" si="0"/>
        <v>18.27</v>
      </c>
      <c r="L36" s="18">
        <f t="shared" si="9"/>
        <v>18.27</v>
      </c>
      <c r="M36" s="7">
        <f t="shared" si="1"/>
        <v>3</v>
      </c>
      <c r="N36" s="8">
        <f t="shared" si="2"/>
        <v>0.35999999999999943</v>
      </c>
      <c r="O36" s="19">
        <f t="shared" si="10"/>
        <v>1.9704433497536915</v>
      </c>
      <c r="P36" s="8" t="str">
        <f t="shared" si="11"/>
        <v>ОДНОРОДНЫЕ</v>
      </c>
      <c r="Q36" s="9">
        <f t="shared" si="5"/>
        <v>14616</v>
      </c>
    </row>
    <row r="37" spans="1:249" ht="39.9" customHeight="1" thickBot="1">
      <c r="A37" s="14">
        <v>33</v>
      </c>
      <c r="B37" s="15"/>
      <c r="C37" s="60" t="s">
        <v>56</v>
      </c>
      <c r="D37" s="28" t="s">
        <v>16</v>
      </c>
      <c r="E37" s="29">
        <v>400</v>
      </c>
      <c r="F37" s="31">
        <v>14.04</v>
      </c>
      <c r="G37" s="39">
        <v>14.32</v>
      </c>
      <c r="H37" s="44">
        <v>14.6</v>
      </c>
      <c r="I37" s="16"/>
      <c r="J37" s="17"/>
      <c r="K37" s="18">
        <f t="shared" ref="K37:K68" si="12">AVERAGE(F37,G37,H37)</f>
        <v>14.32</v>
      </c>
      <c r="L37" s="18">
        <f t="shared" si="9"/>
        <v>14.32</v>
      </c>
      <c r="M37" s="7">
        <f t="shared" ref="M37:M68" si="13">COUNT(F37:J37)</f>
        <v>3</v>
      </c>
      <c r="N37" s="8">
        <f t="shared" ref="N37:N68" si="14">STDEV(F37,G37,H37,I37,J37)</f>
        <v>0.28000000000000025</v>
      </c>
      <c r="O37" s="19">
        <f t="shared" si="10"/>
        <v>1.9553072625698342</v>
      </c>
      <c r="P37" s="8" t="str">
        <f t="shared" si="11"/>
        <v>ОДНОРОДНЫЕ</v>
      </c>
      <c r="Q37" s="9">
        <f t="shared" ref="Q37:Q68" si="15">E37*L37</f>
        <v>5728</v>
      </c>
    </row>
    <row r="38" spans="1:249" ht="39.9" customHeight="1" thickBot="1">
      <c r="A38" s="14">
        <v>34</v>
      </c>
      <c r="B38" s="15"/>
      <c r="C38" s="60" t="s">
        <v>57</v>
      </c>
      <c r="D38" s="28" t="s">
        <v>16</v>
      </c>
      <c r="E38" s="29">
        <v>800</v>
      </c>
      <c r="F38" s="31">
        <v>17.55</v>
      </c>
      <c r="G38" s="39">
        <v>17.899999999999999</v>
      </c>
      <c r="H38" s="44">
        <v>18.25</v>
      </c>
      <c r="I38" s="16"/>
      <c r="J38" s="17"/>
      <c r="K38" s="18">
        <f t="shared" si="12"/>
        <v>17.900000000000002</v>
      </c>
      <c r="L38" s="18">
        <f t="shared" si="9"/>
        <v>17.899999999999999</v>
      </c>
      <c r="M38" s="7">
        <f t="shared" si="13"/>
        <v>3</v>
      </c>
      <c r="N38" s="8">
        <f t="shared" si="14"/>
        <v>0.34999999999999964</v>
      </c>
      <c r="O38" s="19">
        <f t="shared" si="10"/>
        <v>1.9553072625698302</v>
      </c>
      <c r="P38" s="8" t="str">
        <f t="shared" si="11"/>
        <v>ОДНОРОДНЫЕ</v>
      </c>
      <c r="Q38" s="9">
        <f t="shared" si="15"/>
        <v>14319.999999999998</v>
      </c>
      <c r="R38" s="24"/>
    </row>
    <row r="39" spans="1:249" ht="39.9" customHeight="1" thickBot="1">
      <c r="A39" s="14">
        <v>35</v>
      </c>
      <c r="B39" s="15"/>
      <c r="C39" s="60" t="s">
        <v>58</v>
      </c>
      <c r="D39" s="28" t="s">
        <v>16</v>
      </c>
      <c r="E39" s="29">
        <v>400</v>
      </c>
      <c r="F39" s="31">
        <v>17.82</v>
      </c>
      <c r="G39" s="39">
        <v>18.18</v>
      </c>
      <c r="H39" s="44">
        <v>18.53</v>
      </c>
      <c r="I39" s="16"/>
      <c r="J39" s="17"/>
      <c r="K39" s="18">
        <f t="shared" si="12"/>
        <v>18.176666666666666</v>
      </c>
      <c r="L39" s="18">
        <f t="shared" si="9"/>
        <v>18.18</v>
      </c>
      <c r="M39" s="7">
        <f t="shared" si="13"/>
        <v>3</v>
      </c>
      <c r="N39" s="8">
        <f t="shared" si="14"/>
        <v>0.35501173689518156</v>
      </c>
      <c r="O39" s="19">
        <f t="shared" si="10"/>
        <v>1.9531179363387947</v>
      </c>
      <c r="P39" s="8" t="str">
        <f t="shared" si="11"/>
        <v>ОДНОРОДНЫЕ</v>
      </c>
      <c r="Q39" s="9">
        <f t="shared" si="15"/>
        <v>7272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</row>
    <row r="40" spans="1:249" ht="39.9" customHeight="1" thickBot="1">
      <c r="A40" s="14">
        <v>36</v>
      </c>
      <c r="B40" s="15"/>
      <c r="C40" s="60" t="s">
        <v>59</v>
      </c>
      <c r="D40" s="28" t="s">
        <v>16</v>
      </c>
      <c r="E40" s="29">
        <v>400</v>
      </c>
      <c r="F40" s="31">
        <v>16.649999999999999</v>
      </c>
      <c r="G40" s="39">
        <v>16.98</v>
      </c>
      <c r="H40" s="44">
        <v>17.32</v>
      </c>
      <c r="I40" s="16"/>
      <c r="J40" s="17"/>
      <c r="K40" s="18">
        <f t="shared" si="12"/>
        <v>16.983333333333331</v>
      </c>
      <c r="L40" s="18">
        <f t="shared" si="9"/>
        <v>16.98</v>
      </c>
      <c r="M40" s="7">
        <f t="shared" si="13"/>
        <v>3</v>
      </c>
      <c r="N40" s="8">
        <f t="shared" si="14"/>
        <v>0.33501243758006044</v>
      </c>
      <c r="O40" s="19">
        <f t="shared" si="10"/>
        <v>1.9725953145047721</v>
      </c>
      <c r="P40" s="8" t="str">
        <f t="shared" si="11"/>
        <v>ОДНОРОДНЫЕ</v>
      </c>
      <c r="Q40" s="9">
        <f t="shared" si="15"/>
        <v>6792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</row>
    <row r="41" spans="1:249" ht="39.9" customHeight="1" thickBot="1">
      <c r="A41" s="14">
        <v>37</v>
      </c>
      <c r="B41" s="15"/>
      <c r="C41" s="60" t="s">
        <v>60</v>
      </c>
      <c r="D41" s="28" t="s">
        <v>16</v>
      </c>
      <c r="E41" s="29">
        <v>400</v>
      </c>
      <c r="F41" s="31">
        <v>17.37</v>
      </c>
      <c r="G41" s="39">
        <v>17.72</v>
      </c>
      <c r="H41" s="44">
        <v>18.059999999999999</v>
      </c>
      <c r="I41" s="16"/>
      <c r="J41" s="17"/>
      <c r="K41" s="18">
        <f t="shared" si="12"/>
        <v>17.716666666666669</v>
      </c>
      <c r="L41" s="18">
        <f t="shared" si="9"/>
        <v>17.72</v>
      </c>
      <c r="M41" s="7">
        <f t="shared" si="13"/>
        <v>3</v>
      </c>
      <c r="N41" s="8">
        <f t="shared" si="14"/>
        <v>0.34501207708329945</v>
      </c>
      <c r="O41" s="19">
        <f t="shared" si="10"/>
        <v>1.9473870766696111</v>
      </c>
      <c r="P41" s="8" t="str">
        <f t="shared" si="11"/>
        <v>ОДНОРОДНЫЕ</v>
      </c>
      <c r="Q41" s="9">
        <f t="shared" si="15"/>
        <v>7088</v>
      </c>
    </row>
    <row r="42" spans="1:249" ht="39.9" customHeight="1" thickBot="1">
      <c r="A42" s="14">
        <v>38</v>
      </c>
      <c r="B42" s="15"/>
      <c r="C42" s="60" t="s">
        <v>61</v>
      </c>
      <c r="D42" s="28" t="s">
        <v>16</v>
      </c>
      <c r="E42" s="29">
        <v>800</v>
      </c>
      <c r="F42" s="31">
        <v>15.84</v>
      </c>
      <c r="G42" s="39">
        <v>16.16</v>
      </c>
      <c r="H42" s="44">
        <v>16.47</v>
      </c>
      <c r="I42" s="16"/>
      <c r="J42" s="17"/>
      <c r="K42" s="18">
        <f t="shared" si="12"/>
        <v>16.156666666666666</v>
      </c>
      <c r="L42" s="18">
        <f t="shared" si="9"/>
        <v>16.16</v>
      </c>
      <c r="M42" s="7">
        <f t="shared" si="13"/>
        <v>3</v>
      </c>
      <c r="N42" s="8">
        <f t="shared" si="14"/>
        <v>0.31501322723551312</v>
      </c>
      <c r="O42" s="19">
        <f t="shared" si="10"/>
        <v>1.9497414518393632</v>
      </c>
      <c r="P42" s="8" t="str">
        <f t="shared" si="11"/>
        <v>ОДНОРОДНЫЕ</v>
      </c>
      <c r="Q42" s="9">
        <f t="shared" si="15"/>
        <v>12928</v>
      </c>
    </row>
    <row r="43" spans="1:249" ht="39.9" customHeight="1" thickBot="1">
      <c r="A43" s="14">
        <v>39</v>
      </c>
      <c r="B43" s="15"/>
      <c r="C43" s="60" t="s">
        <v>62</v>
      </c>
      <c r="D43" s="28" t="s">
        <v>16</v>
      </c>
      <c r="E43" s="29">
        <v>400</v>
      </c>
      <c r="F43" s="31">
        <v>18</v>
      </c>
      <c r="G43" s="39">
        <v>18.36</v>
      </c>
      <c r="H43" s="44">
        <v>18.72</v>
      </c>
      <c r="I43" s="16"/>
      <c r="J43" s="17"/>
      <c r="K43" s="18">
        <f t="shared" si="12"/>
        <v>18.36</v>
      </c>
      <c r="L43" s="18">
        <f t="shared" si="9"/>
        <v>18.36</v>
      </c>
      <c r="M43" s="7">
        <f t="shared" si="13"/>
        <v>3</v>
      </c>
      <c r="N43" s="8">
        <f t="shared" si="14"/>
        <v>0.35999999999999943</v>
      </c>
      <c r="O43" s="19">
        <f t="shared" si="10"/>
        <v>1.960784313725487</v>
      </c>
      <c r="P43" s="8" t="str">
        <f t="shared" si="11"/>
        <v>ОДНОРОДНЫЕ</v>
      </c>
      <c r="Q43" s="9">
        <f t="shared" si="15"/>
        <v>7344</v>
      </c>
    </row>
    <row r="44" spans="1:249" ht="39.9" customHeight="1" thickBot="1">
      <c r="A44" s="14">
        <v>40</v>
      </c>
      <c r="B44" s="15"/>
      <c r="C44" s="60" t="s">
        <v>63</v>
      </c>
      <c r="D44" s="28" t="s">
        <v>16</v>
      </c>
      <c r="E44" s="29">
        <v>400</v>
      </c>
      <c r="F44" s="31">
        <v>22.68</v>
      </c>
      <c r="G44" s="39">
        <v>23.13</v>
      </c>
      <c r="H44" s="44">
        <v>23.59</v>
      </c>
      <c r="I44" s="16"/>
      <c r="J44" s="17"/>
      <c r="K44" s="18">
        <f t="shared" si="12"/>
        <v>23.133333333333336</v>
      </c>
      <c r="L44" s="18">
        <f t="shared" si="9"/>
        <v>23.13</v>
      </c>
      <c r="M44" s="7">
        <f t="shared" si="13"/>
        <v>3</v>
      </c>
      <c r="N44" s="8">
        <f t="shared" si="14"/>
        <v>0.45500915741700565</v>
      </c>
      <c r="O44" s="19">
        <f t="shared" si="10"/>
        <v>1.9668983750014652</v>
      </c>
      <c r="P44" s="8" t="str">
        <f t="shared" si="11"/>
        <v>ОДНОРОДНЫЕ</v>
      </c>
      <c r="Q44" s="9">
        <f t="shared" si="15"/>
        <v>9252</v>
      </c>
    </row>
    <row r="45" spans="1:249" ht="39.9" customHeight="1" thickBot="1">
      <c r="A45" s="14">
        <v>41</v>
      </c>
      <c r="B45" s="15"/>
      <c r="C45" s="60" t="s">
        <v>64</v>
      </c>
      <c r="D45" s="28" t="s">
        <v>16</v>
      </c>
      <c r="E45" s="29">
        <v>800</v>
      </c>
      <c r="F45" s="31">
        <v>22.23</v>
      </c>
      <c r="G45" s="39">
        <v>22.67</v>
      </c>
      <c r="H45" s="44">
        <v>23.12</v>
      </c>
      <c r="I45" s="16"/>
      <c r="J45" s="17"/>
      <c r="K45" s="18">
        <f t="shared" si="12"/>
        <v>22.673333333333336</v>
      </c>
      <c r="L45" s="18">
        <f t="shared" si="9"/>
        <v>22.67</v>
      </c>
      <c r="M45" s="7">
        <f t="shared" si="13"/>
        <v>3</v>
      </c>
      <c r="N45" s="8">
        <f t="shared" si="14"/>
        <v>0.44500936319737544</v>
      </c>
      <c r="O45" s="19">
        <f t="shared" si="10"/>
        <v>1.9626993378302353</v>
      </c>
      <c r="P45" s="8" t="str">
        <f t="shared" si="11"/>
        <v>ОДНОРОДНЫЕ</v>
      </c>
      <c r="Q45" s="9">
        <f t="shared" si="15"/>
        <v>18136</v>
      </c>
    </row>
    <row r="46" spans="1:249" ht="39.9" customHeight="1" thickBot="1">
      <c r="A46" s="14">
        <v>42</v>
      </c>
      <c r="B46" s="15"/>
      <c r="C46" s="60" t="s">
        <v>65</v>
      </c>
      <c r="D46" s="28" t="s">
        <v>16</v>
      </c>
      <c r="E46" s="29">
        <v>400</v>
      </c>
      <c r="F46" s="31">
        <v>14.76</v>
      </c>
      <c r="G46" s="39">
        <v>15.06</v>
      </c>
      <c r="H46" s="44">
        <v>15.35</v>
      </c>
      <c r="I46" s="16"/>
      <c r="J46" s="17"/>
      <c r="K46" s="18">
        <f t="shared" si="12"/>
        <v>15.056666666666667</v>
      </c>
      <c r="L46" s="18">
        <f t="shared" si="9"/>
        <v>15.06</v>
      </c>
      <c r="M46" s="7">
        <f t="shared" si="13"/>
        <v>3</v>
      </c>
      <c r="N46" s="8">
        <f t="shared" si="14"/>
        <v>0.29501412395567317</v>
      </c>
      <c r="O46" s="19">
        <f t="shared" si="10"/>
        <v>1.9593588042218717</v>
      </c>
      <c r="P46" s="8" t="str">
        <f t="shared" si="11"/>
        <v>ОДНОРОДНЫЕ</v>
      </c>
      <c r="Q46" s="9">
        <f t="shared" si="15"/>
        <v>6024</v>
      </c>
    </row>
    <row r="47" spans="1:249" ht="39.9" customHeight="1" thickBot="1">
      <c r="A47" s="14">
        <v>43</v>
      </c>
      <c r="B47" s="15"/>
      <c r="C47" s="60" t="s">
        <v>66</v>
      </c>
      <c r="D47" s="28" t="s">
        <v>16</v>
      </c>
      <c r="E47" s="29">
        <v>400</v>
      </c>
      <c r="F47" s="31">
        <v>15.3</v>
      </c>
      <c r="G47" s="39">
        <v>15.61</v>
      </c>
      <c r="H47" s="44">
        <v>15.91</v>
      </c>
      <c r="I47" s="16"/>
      <c r="J47" s="17"/>
      <c r="K47" s="18">
        <f t="shared" si="12"/>
        <v>15.606666666666667</v>
      </c>
      <c r="L47" s="18">
        <f t="shared" si="9"/>
        <v>15.61</v>
      </c>
      <c r="M47" s="7">
        <f t="shared" si="13"/>
        <v>3</v>
      </c>
      <c r="N47" s="8">
        <f t="shared" si="14"/>
        <v>0.30501366089625093</v>
      </c>
      <c r="O47" s="19">
        <f t="shared" si="10"/>
        <v>1.9543805696043415</v>
      </c>
      <c r="P47" s="8" t="str">
        <f t="shared" si="11"/>
        <v>ОДНОРОДНЫЕ</v>
      </c>
      <c r="Q47" s="9">
        <f t="shared" si="15"/>
        <v>6244</v>
      </c>
    </row>
    <row r="48" spans="1:249" ht="39.9" customHeight="1" thickBot="1">
      <c r="A48" s="14">
        <v>44</v>
      </c>
      <c r="B48" s="15"/>
      <c r="C48" s="60" t="s">
        <v>67</v>
      </c>
      <c r="D48" s="28" t="s">
        <v>16</v>
      </c>
      <c r="E48" s="29">
        <v>400</v>
      </c>
      <c r="F48" s="31">
        <v>22.59</v>
      </c>
      <c r="G48" s="39">
        <v>23.04</v>
      </c>
      <c r="H48" s="43">
        <v>23.49</v>
      </c>
      <c r="I48" s="16"/>
      <c r="J48" s="17"/>
      <c r="K48" s="18">
        <f t="shared" si="12"/>
        <v>23.039999999999996</v>
      </c>
      <c r="L48" s="18">
        <f t="shared" si="9"/>
        <v>23.04</v>
      </c>
      <c r="M48" s="7">
        <f t="shared" si="13"/>
        <v>3</v>
      </c>
      <c r="N48" s="8">
        <f t="shared" si="14"/>
        <v>0.44999999999999929</v>
      </c>
      <c r="O48" s="19">
        <f t="shared" si="10"/>
        <v>1.9531249999999973</v>
      </c>
      <c r="P48" s="8" t="str">
        <f t="shared" si="11"/>
        <v>ОДНОРОДНЫЕ</v>
      </c>
      <c r="Q48" s="9">
        <f t="shared" si="15"/>
        <v>9216</v>
      </c>
    </row>
    <row r="49" spans="1:17" ht="39.9" customHeight="1" thickBot="1">
      <c r="A49" s="14">
        <v>45</v>
      </c>
      <c r="B49" s="15"/>
      <c r="C49" s="60" t="s">
        <v>68</v>
      </c>
      <c r="D49" s="28" t="s">
        <v>16</v>
      </c>
      <c r="E49" s="29">
        <v>400</v>
      </c>
      <c r="F49" s="31">
        <v>17.100000000000001</v>
      </c>
      <c r="G49" s="39">
        <v>17.440000000000001</v>
      </c>
      <c r="H49" s="44">
        <v>17.78</v>
      </c>
      <c r="I49" s="16"/>
      <c r="J49" s="17"/>
      <c r="K49" s="18">
        <f t="shared" si="12"/>
        <v>17.440000000000001</v>
      </c>
      <c r="L49" s="18">
        <f t="shared" si="9"/>
        <v>17.440000000000001</v>
      </c>
      <c r="M49" s="7">
        <f t="shared" si="13"/>
        <v>3</v>
      </c>
      <c r="N49" s="8">
        <f t="shared" si="14"/>
        <v>0.33999999999999986</v>
      </c>
      <c r="O49" s="19">
        <f t="shared" si="10"/>
        <v>1.9495412844036688</v>
      </c>
      <c r="P49" s="8" t="str">
        <f t="shared" si="11"/>
        <v>ОДНОРОДНЫЕ</v>
      </c>
      <c r="Q49" s="9">
        <f t="shared" si="15"/>
        <v>6976.0000000000009</v>
      </c>
    </row>
    <row r="50" spans="1:17" ht="39.9" customHeight="1" thickBot="1">
      <c r="A50" s="14">
        <v>46</v>
      </c>
      <c r="B50" s="15"/>
      <c r="C50" s="60" t="s">
        <v>69</v>
      </c>
      <c r="D50" s="28" t="s">
        <v>16</v>
      </c>
      <c r="E50" s="29">
        <v>400</v>
      </c>
      <c r="F50" s="31">
        <v>18.36</v>
      </c>
      <c r="G50" s="39">
        <v>18.73</v>
      </c>
      <c r="H50" s="44">
        <v>19.09</v>
      </c>
      <c r="I50" s="16"/>
      <c r="J50" s="17"/>
      <c r="K50" s="18">
        <f t="shared" si="12"/>
        <v>18.72666666666667</v>
      </c>
      <c r="L50" s="18">
        <f t="shared" si="9"/>
        <v>18.73</v>
      </c>
      <c r="M50" s="7">
        <f t="shared" si="13"/>
        <v>3</v>
      </c>
      <c r="N50" s="8">
        <f t="shared" si="14"/>
        <v>0.3650114153466073</v>
      </c>
      <c r="O50" s="19">
        <f t="shared" si="10"/>
        <v>1.9491531613382371</v>
      </c>
      <c r="P50" s="8" t="str">
        <f t="shared" si="11"/>
        <v>ОДНОРОДНЫЕ</v>
      </c>
      <c r="Q50" s="9">
        <f t="shared" si="15"/>
        <v>7492</v>
      </c>
    </row>
    <row r="51" spans="1:17" ht="39.9" customHeight="1" thickBot="1">
      <c r="A51" s="14">
        <v>47</v>
      </c>
      <c r="B51" s="15"/>
      <c r="C51" s="60" t="s">
        <v>70</v>
      </c>
      <c r="D51" s="28" t="s">
        <v>16</v>
      </c>
      <c r="E51" s="29">
        <v>800</v>
      </c>
      <c r="F51" s="31">
        <v>20.52</v>
      </c>
      <c r="G51" s="39">
        <v>20.93</v>
      </c>
      <c r="H51" s="44">
        <v>21.34</v>
      </c>
      <c r="I51" s="16"/>
      <c r="J51" s="17"/>
      <c r="K51" s="18">
        <f t="shared" si="12"/>
        <v>20.930000000000003</v>
      </c>
      <c r="L51" s="18">
        <f t="shared" si="9"/>
        <v>20.93</v>
      </c>
      <c r="M51" s="7">
        <f t="shared" si="13"/>
        <v>3</v>
      </c>
      <c r="N51" s="8">
        <f t="shared" si="14"/>
        <v>0.41000000000000014</v>
      </c>
      <c r="O51" s="19">
        <f t="shared" si="10"/>
        <v>1.9589106545628288</v>
      </c>
      <c r="P51" s="8" t="str">
        <f t="shared" si="11"/>
        <v>ОДНОРОДНЫЕ</v>
      </c>
      <c r="Q51" s="9">
        <f t="shared" si="15"/>
        <v>16744</v>
      </c>
    </row>
    <row r="52" spans="1:17" ht="39.9" customHeight="1" thickBot="1">
      <c r="A52" s="14">
        <v>48</v>
      </c>
      <c r="B52" s="15"/>
      <c r="C52" s="60" t="s">
        <v>71</v>
      </c>
      <c r="D52" s="28" t="s">
        <v>16</v>
      </c>
      <c r="E52" s="29">
        <v>800</v>
      </c>
      <c r="F52" s="31">
        <v>15.84</v>
      </c>
      <c r="G52" s="39">
        <v>16.16</v>
      </c>
      <c r="H52" s="44">
        <v>16.47</v>
      </c>
      <c r="I52" s="16"/>
      <c r="J52" s="17"/>
      <c r="K52" s="18">
        <f t="shared" si="12"/>
        <v>16.156666666666666</v>
      </c>
      <c r="L52" s="18">
        <f t="shared" si="9"/>
        <v>16.16</v>
      </c>
      <c r="M52" s="7">
        <f t="shared" si="13"/>
        <v>3</v>
      </c>
      <c r="N52" s="8">
        <f t="shared" si="14"/>
        <v>0.31501322723551312</v>
      </c>
      <c r="O52" s="19">
        <f t="shared" si="10"/>
        <v>1.9497414518393632</v>
      </c>
      <c r="P52" s="8" t="str">
        <f t="shared" si="11"/>
        <v>ОДНОРОДНЫЕ</v>
      </c>
      <c r="Q52" s="9">
        <f t="shared" si="15"/>
        <v>12928</v>
      </c>
    </row>
    <row r="53" spans="1:17" ht="39.9" customHeight="1" thickBot="1">
      <c r="A53" s="14">
        <v>49</v>
      </c>
      <c r="B53" s="15"/>
      <c r="C53" s="60" t="s">
        <v>72</v>
      </c>
      <c r="D53" s="28" t="s">
        <v>16</v>
      </c>
      <c r="E53" s="29">
        <v>400</v>
      </c>
      <c r="F53" s="31">
        <v>18.54</v>
      </c>
      <c r="G53" s="39">
        <v>18.91</v>
      </c>
      <c r="H53" s="44">
        <v>19.28</v>
      </c>
      <c r="I53" s="16"/>
      <c r="J53" s="17"/>
      <c r="K53" s="18">
        <f t="shared" si="12"/>
        <v>18.91</v>
      </c>
      <c r="L53" s="18">
        <f t="shared" si="9"/>
        <v>18.91</v>
      </c>
      <c r="M53" s="7">
        <f t="shared" si="13"/>
        <v>3</v>
      </c>
      <c r="N53" s="8">
        <f t="shared" si="14"/>
        <v>0.37000000000000099</v>
      </c>
      <c r="O53" s="19">
        <f t="shared" si="10"/>
        <v>1.9566367001586513</v>
      </c>
      <c r="P53" s="8" t="str">
        <f t="shared" si="11"/>
        <v>ОДНОРОДНЫЕ</v>
      </c>
      <c r="Q53" s="9">
        <f t="shared" si="15"/>
        <v>7564</v>
      </c>
    </row>
    <row r="54" spans="1:17" ht="39.9" customHeight="1" thickBot="1">
      <c r="A54" s="14">
        <v>50</v>
      </c>
      <c r="B54" s="15"/>
      <c r="C54" s="60" t="s">
        <v>73</v>
      </c>
      <c r="D54" s="28" t="s">
        <v>16</v>
      </c>
      <c r="E54" s="29">
        <v>800</v>
      </c>
      <c r="F54" s="31">
        <v>19.260000000000002</v>
      </c>
      <c r="G54" s="39">
        <v>19.649999999999999</v>
      </c>
      <c r="H54" s="44">
        <v>20.03</v>
      </c>
      <c r="I54" s="16"/>
      <c r="J54" s="17"/>
      <c r="K54" s="18">
        <f t="shared" si="12"/>
        <v>19.646666666666665</v>
      </c>
      <c r="L54" s="18">
        <f t="shared" si="9"/>
        <v>19.649999999999999</v>
      </c>
      <c r="M54" s="7">
        <f t="shared" si="13"/>
        <v>3</v>
      </c>
      <c r="N54" s="8">
        <f t="shared" si="14"/>
        <v>0.38501082235871392</v>
      </c>
      <c r="O54" s="19">
        <f t="shared" si="10"/>
        <v>1.9596750374552798</v>
      </c>
      <c r="P54" s="8" t="str">
        <f t="shared" si="11"/>
        <v>ОДНОРОДНЫЕ</v>
      </c>
      <c r="Q54" s="9">
        <f t="shared" si="15"/>
        <v>15719.999999999998</v>
      </c>
    </row>
    <row r="55" spans="1:17" ht="39.9" customHeight="1" thickBot="1">
      <c r="A55" s="14">
        <v>51</v>
      </c>
      <c r="B55" s="15"/>
      <c r="C55" s="60" t="s">
        <v>74</v>
      </c>
      <c r="D55" s="28" t="s">
        <v>16</v>
      </c>
      <c r="E55" s="29">
        <v>400</v>
      </c>
      <c r="F55" s="31">
        <v>16.829999999999998</v>
      </c>
      <c r="G55" s="39">
        <v>17.170000000000002</v>
      </c>
      <c r="H55" s="44">
        <v>17.5</v>
      </c>
      <c r="I55" s="16"/>
      <c r="J55" s="17"/>
      <c r="K55" s="18">
        <f t="shared" si="12"/>
        <v>17.166666666666668</v>
      </c>
      <c r="L55" s="18">
        <f t="shared" si="9"/>
        <v>17.170000000000002</v>
      </c>
      <c r="M55" s="7">
        <f t="shared" si="13"/>
        <v>3</v>
      </c>
      <c r="N55" s="8">
        <f t="shared" si="14"/>
        <v>0.33501243758006044</v>
      </c>
      <c r="O55" s="19">
        <f t="shared" si="10"/>
        <v>1.9515287626022937</v>
      </c>
      <c r="P55" s="8" t="str">
        <f t="shared" si="11"/>
        <v>ОДНОРОДНЫЕ</v>
      </c>
      <c r="Q55" s="9">
        <f t="shared" si="15"/>
        <v>6868.0000000000009</v>
      </c>
    </row>
    <row r="56" spans="1:17" ht="39.9" customHeight="1" thickBot="1">
      <c r="A56" s="14">
        <v>52</v>
      </c>
      <c r="B56" s="15"/>
      <c r="C56" s="60" t="s">
        <v>75</v>
      </c>
      <c r="D56" s="28" t="s">
        <v>16</v>
      </c>
      <c r="E56" s="29">
        <v>400</v>
      </c>
      <c r="F56" s="31">
        <v>16.29</v>
      </c>
      <c r="G56" s="39">
        <v>16.62</v>
      </c>
      <c r="H56" s="44">
        <v>16.940000000000001</v>
      </c>
      <c r="I56" s="16"/>
      <c r="J56" s="17"/>
      <c r="K56" s="18">
        <f t="shared" si="12"/>
        <v>16.616666666666664</v>
      </c>
      <c r="L56" s="18">
        <f t="shared" si="9"/>
        <v>16.62</v>
      </c>
      <c r="M56" s="7">
        <f t="shared" si="13"/>
        <v>3</v>
      </c>
      <c r="N56" s="8">
        <f t="shared" si="14"/>
        <v>0.32501282025996148</v>
      </c>
      <c r="O56" s="19">
        <f t="shared" si="10"/>
        <v>1.9559447558272509</v>
      </c>
      <c r="P56" s="8" t="str">
        <f t="shared" si="11"/>
        <v>ОДНОРОДНЫЕ</v>
      </c>
      <c r="Q56" s="9">
        <f t="shared" si="15"/>
        <v>6648</v>
      </c>
    </row>
    <row r="57" spans="1:17" ht="39.9" customHeight="1" thickBot="1">
      <c r="A57" s="14">
        <v>53</v>
      </c>
      <c r="B57" s="15"/>
      <c r="C57" s="60" t="s">
        <v>76</v>
      </c>
      <c r="D57" s="28" t="s">
        <v>16</v>
      </c>
      <c r="E57" s="29">
        <v>800</v>
      </c>
      <c r="F57" s="31">
        <v>20.7</v>
      </c>
      <c r="G57" s="39">
        <v>21.11</v>
      </c>
      <c r="H57" s="44">
        <v>21.53</v>
      </c>
      <c r="I57" s="16"/>
      <c r="J57" s="17"/>
      <c r="K57" s="18">
        <f t="shared" si="12"/>
        <v>21.113333333333333</v>
      </c>
      <c r="L57" s="18">
        <f t="shared" si="9"/>
        <v>21.11</v>
      </c>
      <c r="M57" s="7">
        <f t="shared" si="13"/>
        <v>3</v>
      </c>
      <c r="N57" s="8">
        <f t="shared" si="14"/>
        <v>0.41501004003919489</v>
      </c>
      <c r="O57" s="19">
        <f t="shared" si="10"/>
        <v>1.9656301233305726</v>
      </c>
      <c r="P57" s="8" t="str">
        <f t="shared" si="11"/>
        <v>ОДНОРОДНЫЕ</v>
      </c>
      <c r="Q57" s="9">
        <f t="shared" si="15"/>
        <v>16888</v>
      </c>
    </row>
    <row r="58" spans="1:17" ht="39.9" customHeight="1" thickBot="1">
      <c r="A58" s="14">
        <v>54</v>
      </c>
      <c r="B58" s="15"/>
      <c r="C58" s="60" t="s">
        <v>77</v>
      </c>
      <c r="D58" s="28" t="s">
        <v>16</v>
      </c>
      <c r="E58" s="29">
        <v>800</v>
      </c>
      <c r="F58" s="31">
        <v>13.23</v>
      </c>
      <c r="G58" s="39">
        <v>13.49</v>
      </c>
      <c r="H58" s="44">
        <v>13.76</v>
      </c>
      <c r="I58" s="16"/>
      <c r="J58" s="17"/>
      <c r="K58" s="18">
        <f t="shared" si="12"/>
        <v>13.493333333333332</v>
      </c>
      <c r="L58" s="18">
        <f t="shared" si="9"/>
        <v>13.49</v>
      </c>
      <c r="M58" s="7">
        <f t="shared" si="13"/>
        <v>3</v>
      </c>
      <c r="N58" s="8">
        <f t="shared" si="14"/>
        <v>0.26501572280401242</v>
      </c>
      <c r="O58" s="19">
        <f t="shared" si="10"/>
        <v>1.9640493290811201</v>
      </c>
      <c r="P58" s="8" t="str">
        <f t="shared" si="11"/>
        <v>ОДНОРОДНЫЕ</v>
      </c>
      <c r="Q58" s="9">
        <f t="shared" si="15"/>
        <v>10792</v>
      </c>
    </row>
    <row r="59" spans="1:17" ht="39.9" customHeight="1" thickBot="1">
      <c r="A59" s="14">
        <v>55</v>
      </c>
      <c r="B59" s="15"/>
      <c r="C59" s="60" t="s">
        <v>78</v>
      </c>
      <c r="D59" s="28" t="s">
        <v>16</v>
      </c>
      <c r="E59" s="29">
        <v>800</v>
      </c>
      <c r="F59" s="31">
        <v>15.3</v>
      </c>
      <c r="G59" s="40">
        <v>15.61</v>
      </c>
      <c r="H59" s="44">
        <v>15.91</v>
      </c>
      <c r="I59" s="16"/>
      <c r="J59" s="17"/>
      <c r="K59" s="18">
        <f t="shared" si="12"/>
        <v>15.606666666666667</v>
      </c>
      <c r="L59" s="18">
        <f t="shared" si="9"/>
        <v>15.61</v>
      </c>
      <c r="M59" s="7">
        <f t="shared" si="13"/>
        <v>3</v>
      </c>
      <c r="N59" s="8">
        <f t="shared" si="14"/>
        <v>0.30501366089625093</v>
      </c>
      <c r="O59" s="19">
        <f t="shared" si="10"/>
        <v>1.9543805696043415</v>
      </c>
      <c r="P59" s="8" t="str">
        <f t="shared" si="11"/>
        <v>ОДНОРОДНЫЕ</v>
      </c>
      <c r="Q59" s="9">
        <f t="shared" si="15"/>
        <v>12488</v>
      </c>
    </row>
    <row r="60" spans="1:17" ht="39.9" customHeight="1" thickBot="1">
      <c r="A60" s="14">
        <v>56</v>
      </c>
      <c r="B60" s="15"/>
      <c r="C60" s="60" t="s">
        <v>79</v>
      </c>
      <c r="D60" s="28" t="s">
        <v>16</v>
      </c>
      <c r="E60" s="29">
        <v>400</v>
      </c>
      <c r="F60" s="31">
        <v>19.71</v>
      </c>
      <c r="G60" s="41">
        <v>20.100000000000001</v>
      </c>
      <c r="H60" s="44">
        <v>20.5</v>
      </c>
      <c r="I60" s="16"/>
      <c r="J60" s="17"/>
      <c r="K60" s="18">
        <f t="shared" si="12"/>
        <v>20.103333333333335</v>
      </c>
      <c r="L60" s="18">
        <f t="shared" si="9"/>
        <v>20.100000000000001</v>
      </c>
      <c r="M60" s="7">
        <f t="shared" si="13"/>
        <v>3</v>
      </c>
      <c r="N60" s="8">
        <f t="shared" si="14"/>
        <v>0.39501054838236027</v>
      </c>
      <c r="O60" s="19">
        <f t="shared" si="10"/>
        <v>1.9649007546792916</v>
      </c>
      <c r="P60" s="8" t="str">
        <f t="shared" si="11"/>
        <v>ОДНОРОДНЫЕ</v>
      </c>
      <c r="Q60" s="9">
        <f t="shared" si="15"/>
        <v>8040.0000000000009</v>
      </c>
    </row>
    <row r="61" spans="1:17" ht="39.9" customHeight="1" thickBot="1">
      <c r="A61" s="14">
        <v>57</v>
      </c>
      <c r="B61" s="15"/>
      <c r="C61" s="60" t="s">
        <v>80</v>
      </c>
      <c r="D61" s="28" t="s">
        <v>16</v>
      </c>
      <c r="E61" s="29">
        <v>400</v>
      </c>
      <c r="F61" s="31">
        <v>15.21</v>
      </c>
      <c r="G61" s="41">
        <v>15.51</v>
      </c>
      <c r="H61" s="44">
        <v>15.82</v>
      </c>
      <c r="I61" s="16"/>
      <c r="J61" s="17"/>
      <c r="K61" s="18">
        <f t="shared" si="12"/>
        <v>15.513333333333334</v>
      </c>
      <c r="L61" s="18">
        <f t="shared" si="9"/>
        <v>15.51</v>
      </c>
      <c r="M61" s="7">
        <f t="shared" si="13"/>
        <v>3</v>
      </c>
      <c r="N61" s="8">
        <f t="shared" si="14"/>
        <v>0.30501366089625093</v>
      </c>
      <c r="O61" s="19">
        <f t="shared" si="10"/>
        <v>1.9661387681322577</v>
      </c>
      <c r="P61" s="8" t="str">
        <f t="shared" si="11"/>
        <v>ОДНОРОДНЫЕ</v>
      </c>
      <c r="Q61" s="9">
        <f t="shared" si="15"/>
        <v>6204</v>
      </c>
    </row>
    <row r="62" spans="1:17" ht="39.9" customHeight="1" thickBot="1">
      <c r="A62" s="14">
        <v>58</v>
      </c>
      <c r="B62" s="15"/>
      <c r="C62" s="60" t="s">
        <v>81</v>
      </c>
      <c r="D62" s="28" t="s">
        <v>16</v>
      </c>
      <c r="E62" s="29">
        <v>800</v>
      </c>
      <c r="F62" s="31">
        <v>14.76</v>
      </c>
      <c r="G62" s="41">
        <v>15.06</v>
      </c>
      <c r="H62" s="44">
        <v>15.35</v>
      </c>
      <c r="I62" s="16"/>
      <c r="J62" s="17"/>
      <c r="K62" s="18">
        <f t="shared" si="12"/>
        <v>15.056666666666667</v>
      </c>
      <c r="L62" s="18">
        <f t="shared" si="9"/>
        <v>15.06</v>
      </c>
      <c r="M62" s="7">
        <f t="shared" si="13"/>
        <v>3</v>
      </c>
      <c r="N62" s="8">
        <f t="shared" si="14"/>
        <v>0.29501412395567317</v>
      </c>
      <c r="O62" s="19">
        <f t="shared" si="10"/>
        <v>1.9593588042218717</v>
      </c>
      <c r="P62" s="8" t="str">
        <f t="shared" si="11"/>
        <v>ОДНОРОДНЫЕ</v>
      </c>
      <c r="Q62" s="9">
        <f t="shared" si="15"/>
        <v>12048</v>
      </c>
    </row>
    <row r="63" spans="1:17" ht="39.9" customHeight="1" thickBot="1">
      <c r="A63" s="14">
        <v>59</v>
      </c>
      <c r="B63" s="15"/>
      <c r="C63" s="60" t="s">
        <v>82</v>
      </c>
      <c r="D63" s="28" t="s">
        <v>16</v>
      </c>
      <c r="E63" s="29">
        <v>800</v>
      </c>
      <c r="F63" s="31">
        <v>18.899999999999999</v>
      </c>
      <c r="G63" s="41">
        <v>19.28</v>
      </c>
      <c r="H63" s="44">
        <v>19.66</v>
      </c>
      <c r="I63" s="16"/>
      <c r="J63" s="17"/>
      <c r="K63" s="18">
        <f t="shared" si="12"/>
        <v>19.28</v>
      </c>
      <c r="L63" s="18">
        <f t="shared" si="9"/>
        <v>19.28</v>
      </c>
      <c r="M63" s="7">
        <f t="shared" si="13"/>
        <v>3</v>
      </c>
      <c r="N63" s="8">
        <f t="shared" si="14"/>
        <v>0.38000000000000078</v>
      </c>
      <c r="O63" s="19">
        <f t="shared" si="10"/>
        <v>1.9709543568464771</v>
      </c>
      <c r="P63" s="8" t="str">
        <f t="shared" si="11"/>
        <v>ОДНОРОДНЫЕ</v>
      </c>
      <c r="Q63" s="9">
        <f t="shared" si="15"/>
        <v>15424</v>
      </c>
    </row>
    <row r="64" spans="1:17" ht="39.9" customHeight="1" thickBot="1">
      <c r="A64" s="14">
        <v>60</v>
      </c>
      <c r="B64" s="15"/>
      <c r="C64" s="60" t="s">
        <v>83</v>
      </c>
      <c r="D64" s="28" t="s">
        <v>16</v>
      </c>
      <c r="E64" s="29">
        <v>400</v>
      </c>
      <c r="F64" s="31">
        <v>17.91</v>
      </c>
      <c r="G64" s="41">
        <v>18.27</v>
      </c>
      <c r="H64" s="44">
        <v>18.63</v>
      </c>
      <c r="I64" s="16"/>
      <c r="J64" s="17"/>
      <c r="K64" s="18">
        <f t="shared" si="12"/>
        <v>18.27</v>
      </c>
      <c r="L64" s="18">
        <f t="shared" si="9"/>
        <v>18.27</v>
      </c>
      <c r="M64" s="7">
        <f t="shared" si="13"/>
        <v>3</v>
      </c>
      <c r="N64" s="8">
        <f t="shared" si="14"/>
        <v>0.35999999999999943</v>
      </c>
      <c r="O64" s="19">
        <f t="shared" si="10"/>
        <v>1.9704433497536915</v>
      </c>
      <c r="P64" s="8" t="str">
        <f t="shared" si="11"/>
        <v>ОДНОРОДНЫЕ</v>
      </c>
      <c r="Q64" s="9">
        <f t="shared" si="15"/>
        <v>7308</v>
      </c>
    </row>
    <row r="65" spans="1:17" ht="39.9" customHeight="1" thickBot="1">
      <c r="A65" s="14">
        <v>61</v>
      </c>
      <c r="B65" s="15"/>
      <c r="C65" s="60" t="s">
        <v>84</v>
      </c>
      <c r="D65" s="28" t="s">
        <v>16</v>
      </c>
      <c r="E65" s="29">
        <v>400</v>
      </c>
      <c r="F65" s="31">
        <v>17.100000000000001</v>
      </c>
      <c r="G65" s="41">
        <v>17.440000000000001</v>
      </c>
      <c r="H65" s="44">
        <v>17.78</v>
      </c>
      <c r="I65" s="16"/>
      <c r="J65" s="17"/>
      <c r="K65" s="18">
        <f t="shared" si="12"/>
        <v>17.440000000000001</v>
      </c>
      <c r="L65" s="18">
        <f t="shared" si="9"/>
        <v>17.440000000000001</v>
      </c>
      <c r="M65" s="7">
        <f t="shared" si="13"/>
        <v>3</v>
      </c>
      <c r="N65" s="8">
        <f t="shared" si="14"/>
        <v>0.33999999999999986</v>
      </c>
      <c r="O65" s="19">
        <f t="shared" si="10"/>
        <v>1.9495412844036688</v>
      </c>
      <c r="P65" s="8" t="str">
        <f t="shared" si="11"/>
        <v>ОДНОРОДНЫЕ</v>
      </c>
      <c r="Q65" s="9">
        <f t="shared" si="15"/>
        <v>6976.0000000000009</v>
      </c>
    </row>
    <row r="66" spans="1:17" ht="39.9" customHeight="1" thickBot="1">
      <c r="A66" s="14">
        <v>62</v>
      </c>
      <c r="B66" s="15"/>
      <c r="C66" s="60" t="s">
        <v>85</v>
      </c>
      <c r="D66" s="28" t="s">
        <v>16</v>
      </c>
      <c r="E66" s="29">
        <v>400</v>
      </c>
      <c r="F66" s="31">
        <v>15.3</v>
      </c>
      <c r="G66" s="41">
        <v>15.61</v>
      </c>
      <c r="H66" s="44">
        <v>15.91</v>
      </c>
      <c r="I66" s="16"/>
      <c r="J66" s="17"/>
      <c r="K66" s="18">
        <f t="shared" si="12"/>
        <v>15.606666666666667</v>
      </c>
      <c r="L66" s="18">
        <f t="shared" si="9"/>
        <v>15.61</v>
      </c>
      <c r="M66" s="7">
        <f t="shared" si="13"/>
        <v>3</v>
      </c>
      <c r="N66" s="8">
        <f t="shared" si="14"/>
        <v>0.30501366089625093</v>
      </c>
      <c r="O66" s="19">
        <f t="shared" si="10"/>
        <v>1.9543805696043415</v>
      </c>
      <c r="P66" s="8" t="str">
        <f t="shared" si="11"/>
        <v>ОДНОРОДНЫЕ</v>
      </c>
      <c r="Q66" s="9">
        <f t="shared" si="15"/>
        <v>6244</v>
      </c>
    </row>
    <row r="67" spans="1:17" ht="39.9" customHeight="1" thickBot="1">
      <c r="A67" s="14">
        <v>63</v>
      </c>
      <c r="B67" s="15"/>
      <c r="C67" s="60" t="s">
        <v>86</v>
      </c>
      <c r="D67" s="28" t="s">
        <v>16</v>
      </c>
      <c r="E67" s="29">
        <v>800</v>
      </c>
      <c r="F67" s="31">
        <v>14.22</v>
      </c>
      <c r="G67" s="41">
        <v>14.5</v>
      </c>
      <c r="H67" s="44">
        <v>14.79</v>
      </c>
      <c r="I67" s="16"/>
      <c r="J67" s="17"/>
      <c r="K67" s="18">
        <f t="shared" si="12"/>
        <v>14.503333333333332</v>
      </c>
      <c r="L67" s="18">
        <f t="shared" si="9"/>
        <v>14.5</v>
      </c>
      <c r="M67" s="7">
        <f t="shared" si="13"/>
        <v>3</v>
      </c>
      <c r="N67" s="8">
        <f t="shared" si="14"/>
        <v>0.28501461950807527</v>
      </c>
      <c r="O67" s="19">
        <f t="shared" si="10"/>
        <v>1.9651663032043805</v>
      </c>
      <c r="P67" s="8" t="str">
        <f t="shared" si="11"/>
        <v>ОДНОРОДНЫЕ</v>
      </c>
      <c r="Q67" s="9">
        <f t="shared" si="15"/>
        <v>11600</v>
      </c>
    </row>
    <row r="68" spans="1:17" ht="39.9" customHeight="1" thickBot="1">
      <c r="A68" s="14">
        <v>64</v>
      </c>
      <c r="B68" s="15"/>
      <c r="C68" s="60" t="s">
        <v>87</v>
      </c>
      <c r="D68" s="28" t="s">
        <v>16</v>
      </c>
      <c r="E68" s="29">
        <v>400</v>
      </c>
      <c r="F68" s="31">
        <v>12.42</v>
      </c>
      <c r="G68" s="41">
        <v>12.67</v>
      </c>
      <c r="H68" s="44">
        <v>12.92</v>
      </c>
      <c r="I68" s="16"/>
      <c r="J68" s="17"/>
      <c r="K68" s="18">
        <f t="shared" si="12"/>
        <v>12.67</v>
      </c>
      <c r="L68" s="18">
        <f t="shared" si="9"/>
        <v>12.67</v>
      </c>
      <c r="M68" s="7">
        <f t="shared" si="13"/>
        <v>3</v>
      </c>
      <c r="N68" s="8">
        <f t="shared" si="14"/>
        <v>0.25</v>
      </c>
      <c r="O68" s="19">
        <f t="shared" si="10"/>
        <v>1.9731649565903711</v>
      </c>
      <c r="P68" s="8" t="str">
        <f t="shared" si="11"/>
        <v>ОДНОРОДНЫЕ</v>
      </c>
      <c r="Q68" s="9">
        <f t="shared" si="15"/>
        <v>5068</v>
      </c>
    </row>
    <row r="69" spans="1:17" ht="39.9" customHeight="1" thickBot="1">
      <c r="A69" s="14">
        <v>65</v>
      </c>
      <c r="B69" s="15"/>
      <c r="C69" s="60" t="s">
        <v>88</v>
      </c>
      <c r="D69" s="28" t="s">
        <v>16</v>
      </c>
      <c r="E69" s="29">
        <v>800</v>
      </c>
      <c r="F69" s="31">
        <v>15.3</v>
      </c>
      <c r="G69" s="41">
        <v>15.61</v>
      </c>
      <c r="H69" s="44">
        <v>15.91</v>
      </c>
      <c r="I69" s="16"/>
      <c r="J69" s="17"/>
      <c r="K69" s="18">
        <f t="shared" ref="K69:K100" si="16">AVERAGE(F69,G69,H69)</f>
        <v>15.606666666666667</v>
      </c>
      <c r="L69" s="18">
        <f t="shared" si="9"/>
        <v>15.61</v>
      </c>
      <c r="M69" s="7">
        <f t="shared" ref="M69:M100" si="17">COUNT(F69:J69)</f>
        <v>3</v>
      </c>
      <c r="N69" s="8">
        <f t="shared" ref="N69:N100" si="18">STDEV(F69,G69,H69,I69,J69)</f>
        <v>0.30501366089625093</v>
      </c>
      <c r="O69" s="19">
        <f t="shared" si="10"/>
        <v>1.9543805696043415</v>
      </c>
      <c r="P69" s="8" t="str">
        <f t="shared" si="11"/>
        <v>ОДНОРОДНЫЕ</v>
      </c>
      <c r="Q69" s="9">
        <f t="shared" ref="Q69:Q100" si="19">E69*L69</f>
        <v>12488</v>
      </c>
    </row>
    <row r="70" spans="1:17" ht="39.9" customHeight="1" thickBot="1">
      <c r="A70" s="14">
        <v>66</v>
      </c>
      <c r="B70" s="15"/>
      <c r="C70" s="60" t="s">
        <v>89</v>
      </c>
      <c r="D70" s="28" t="s">
        <v>16</v>
      </c>
      <c r="E70" s="29">
        <v>400</v>
      </c>
      <c r="F70" s="31">
        <v>16.38</v>
      </c>
      <c r="G70" s="41">
        <v>16.71</v>
      </c>
      <c r="H70" s="44">
        <v>17.04</v>
      </c>
      <c r="I70" s="16"/>
      <c r="J70" s="17"/>
      <c r="K70" s="18">
        <f t="shared" si="16"/>
        <v>16.71</v>
      </c>
      <c r="L70" s="18">
        <f t="shared" si="9"/>
        <v>16.71</v>
      </c>
      <c r="M70" s="7">
        <f t="shared" si="17"/>
        <v>3</v>
      </c>
      <c r="N70" s="8">
        <f t="shared" si="18"/>
        <v>0.33000000000000007</v>
      </c>
      <c r="O70" s="19">
        <f t="shared" si="10"/>
        <v>1.9748653500897668</v>
      </c>
      <c r="P70" s="8" t="str">
        <f t="shared" si="11"/>
        <v>ОДНОРОДНЫЕ</v>
      </c>
      <c r="Q70" s="9">
        <f t="shared" si="19"/>
        <v>6684</v>
      </c>
    </row>
    <row r="71" spans="1:17" ht="39.9" customHeight="1" thickBot="1">
      <c r="A71" s="14">
        <v>67</v>
      </c>
      <c r="B71" s="15"/>
      <c r="C71" s="60" t="s">
        <v>90</v>
      </c>
      <c r="D71" s="28" t="s">
        <v>16</v>
      </c>
      <c r="E71" s="29">
        <v>400</v>
      </c>
      <c r="F71" s="31">
        <v>17.37</v>
      </c>
      <c r="G71" s="41">
        <v>17.72</v>
      </c>
      <c r="H71" s="44">
        <v>18.059999999999999</v>
      </c>
      <c r="I71" s="16"/>
      <c r="J71" s="17"/>
      <c r="K71" s="18">
        <f t="shared" si="16"/>
        <v>17.716666666666669</v>
      </c>
      <c r="L71" s="18">
        <f t="shared" si="9"/>
        <v>17.72</v>
      </c>
      <c r="M71" s="7">
        <f t="shared" si="17"/>
        <v>3</v>
      </c>
      <c r="N71" s="8">
        <f t="shared" si="18"/>
        <v>0.34501207708329945</v>
      </c>
      <c r="O71" s="19">
        <f t="shared" si="10"/>
        <v>1.9473870766696111</v>
      </c>
      <c r="P71" s="8" t="str">
        <f t="shared" si="11"/>
        <v>ОДНОРОДНЫЕ</v>
      </c>
      <c r="Q71" s="9">
        <f t="shared" si="19"/>
        <v>7088</v>
      </c>
    </row>
    <row r="72" spans="1:17" ht="39.9" customHeight="1" thickBot="1">
      <c r="A72" s="14">
        <v>68</v>
      </c>
      <c r="B72" s="15"/>
      <c r="C72" s="60" t="s">
        <v>91</v>
      </c>
      <c r="D72" s="28" t="s">
        <v>16</v>
      </c>
      <c r="E72" s="29">
        <v>800</v>
      </c>
      <c r="F72" s="31">
        <v>14.76</v>
      </c>
      <c r="G72" s="41">
        <v>15.06</v>
      </c>
      <c r="H72" s="44">
        <v>15.35</v>
      </c>
      <c r="I72" s="16"/>
      <c r="J72" s="17"/>
      <c r="K72" s="18">
        <f t="shared" si="16"/>
        <v>15.056666666666667</v>
      </c>
      <c r="L72" s="18">
        <f t="shared" ref="L72:L133" si="20">ROUND(K72,2)</f>
        <v>15.06</v>
      </c>
      <c r="M72" s="7">
        <f t="shared" si="17"/>
        <v>3</v>
      </c>
      <c r="N72" s="8">
        <f t="shared" si="18"/>
        <v>0.29501412395567317</v>
      </c>
      <c r="O72" s="19">
        <f t="shared" ref="O72:O133" si="21">N72/K72*100</f>
        <v>1.9593588042218717</v>
      </c>
      <c r="P72" s="8" t="str">
        <f t="shared" ref="P72:P133" si="22">IF(O72&lt;33,"ОДНОРОДНЫЕ","НЕОДНОРОДНЫЕ")</f>
        <v>ОДНОРОДНЫЕ</v>
      </c>
      <c r="Q72" s="9">
        <f t="shared" si="19"/>
        <v>12048</v>
      </c>
    </row>
    <row r="73" spans="1:17" ht="39.9" customHeight="1" thickBot="1">
      <c r="A73" s="14">
        <v>69</v>
      </c>
      <c r="B73" s="15"/>
      <c r="C73" s="60" t="s">
        <v>92</v>
      </c>
      <c r="D73" s="28" t="s">
        <v>16</v>
      </c>
      <c r="E73" s="29">
        <v>400</v>
      </c>
      <c r="F73" s="31">
        <v>16.649999999999999</v>
      </c>
      <c r="G73" s="41">
        <v>16.98</v>
      </c>
      <c r="H73" s="44">
        <v>17.32</v>
      </c>
      <c r="I73" s="16"/>
      <c r="J73" s="17"/>
      <c r="K73" s="18">
        <f t="shared" si="16"/>
        <v>16.983333333333331</v>
      </c>
      <c r="L73" s="18">
        <f t="shared" si="20"/>
        <v>16.98</v>
      </c>
      <c r="M73" s="7">
        <f t="shared" si="17"/>
        <v>3</v>
      </c>
      <c r="N73" s="8">
        <f t="shared" si="18"/>
        <v>0.33501243758006044</v>
      </c>
      <c r="O73" s="19">
        <f t="shared" si="21"/>
        <v>1.9725953145047721</v>
      </c>
      <c r="P73" s="8" t="str">
        <f t="shared" si="22"/>
        <v>ОДНОРОДНЫЕ</v>
      </c>
      <c r="Q73" s="9">
        <f t="shared" si="19"/>
        <v>6792</v>
      </c>
    </row>
    <row r="74" spans="1:17" ht="39.9" customHeight="1" thickBot="1">
      <c r="A74" s="14">
        <v>70</v>
      </c>
      <c r="B74" s="15"/>
      <c r="C74" s="60" t="s">
        <v>93</v>
      </c>
      <c r="D74" s="28" t="s">
        <v>16</v>
      </c>
      <c r="E74" s="29">
        <v>800</v>
      </c>
      <c r="F74" s="31">
        <v>17.37</v>
      </c>
      <c r="G74" s="41">
        <v>17.72</v>
      </c>
      <c r="H74" s="43">
        <v>18.059999999999999</v>
      </c>
      <c r="I74" s="16"/>
      <c r="J74" s="17"/>
      <c r="K74" s="18">
        <f t="shared" si="16"/>
        <v>17.716666666666669</v>
      </c>
      <c r="L74" s="18">
        <f t="shared" si="20"/>
        <v>17.72</v>
      </c>
      <c r="M74" s="7">
        <f t="shared" si="17"/>
        <v>3</v>
      </c>
      <c r="N74" s="8">
        <f t="shared" si="18"/>
        <v>0.34501207708329945</v>
      </c>
      <c r="O74" s="19">
        <f t="shared" si="21"/>
        <v>1.9473870766696111</v>
      </c>
      <c r="P74" s="8" t="str">
        <f t="shared" si="22"/>
        <v>ОДНОРОДНЫЕ</v>
      </c>
      <c r="Q74" s="9">
        <f t="shared" si="19"/>
        <v>14176</v>
      </c>
    </row>
    <row r="75" spans="1:17" ht="39.9" customHeight="1" thickBot="1">
      <c r="A75" s="14">
        <v>71</v>
      </c>
      <c r="B75" s="15"/>
      <c r="C75" s="60" t="s">
        <v>94</v>
      </c>
      <c r="D75" s="28" t="s">
        <v>16</v>
      </c>
      <c r="E75" s="29">
        <v>400</v>
      </c>
      <c r="F75" s="31">
        <v>14.76</v>
      </c>
      <c r="G75" s="41">
        <v>15.06</v>
      </c>
      <c r="H75" s="44">
        <v>15.35</v>
      </c>
      <c r="I75" s="16"/>
      <c r="J75" s="17"/>
      <c r="K75" s="18">
        <f t="shared" si="16"/>
        <v>15.056666666666667</v>
      </c>
      <c r="L75" s="18">
        <f t="shared" si="20"/>
        <v>15.06</v>
      </c>
      <c r="M75" s="7">
        <f t="shared" si="17"/>
        <v>3</v>
      </c>
      <c r="N75" s="8">
        <f t="shared" si="18"/>
        <v>0.29501412395567317</v>
      </c>
      <c r="O75" s="19">
        <f t="shared" si="21"/>
        <v>1.9593588042218717</v>
      </c>
      <c r="P75" s="8" t="str">
        <f t="shared" si="22"/>
        <v>ОДНОРОДНЫЕ</v>
      </c>
      <c r="Q75" s="9">
        <f t="shared" si="19"/>
        <v>6024</v>
      </c>
    </row>
    <row r="76" spans="1:17" ht="39.9" customHeight="1" thickBot="1">
      <c r="A76" s="14">
        <v>72</v>
      </c>
      <c r="B76" s="15"/>
      <c r="C76" s="60" t="s">
        <v>95</v>
      </c>
      <c r="D76" s="28" t="s">
        <v>16</v>
      </c>
      <c r="E76" s="29">
        <v>400</v>
      </c>
      <c r="F76" s="31">
        <v>15.3</v>
      </c>
      <c r="G76" s="41">
        <v>15.61</v>
      </c>
      <c r="H76" s="44">
        <v>15.91</v>
      </c>
      <c r="I76" s="16"/>
      <c r="J76" s="17"/>
      <c r="K76" s="18">
        <f t="shared" si="16"/>
        <v>15.606666666666667</v>
      </c>
      <c r="L76" s="18">
        <f t="shared" si="20"/>
        <v>15.61</v>
      </c>
      <c r="M76" s="7">
        <f t="shared" si="17"/>
        <v>3</v>
      </c>
      <c r="N76" s="8">
        <f t="shared" si="18"/>
        <v>0.30501366089625093</v>
      </c>
      <c r="O76" s="19">
        <f t="shared" si="21"/>
        <v>1.9543805696043415</v>
      </c>
      <c r="P76" s="8" t="str">
        <f t="shared" si="22"/>
        <v>ОДНОРОДНЫЕ</v>
      </c>
      <c r="Q76" s="9">
        <f t="shared" si="19"/>
        <v>6244</v>
      </c>
    </row>
    <row r="77" spans="1:17" ht="39.9" customHeight="1" thickBot="1">
      <c r="A77" s="14">
        <v>73</v>
      </c>
      <c r="B77" s="15"/>
      <c r="C77" s="60" t="s">
        <v>96</v>
      </c>
      <c r="D77" s="28" t="s">
        <v>16</v>
      </c>
      <c r="E77" s="29">
        <v>400</v>
      </c>
      <c r="F77" s="31">
        <v>16.29</v>
      </c>
      <c r="G77" s="41">
        <v>16.62</v>
      </c>
      <c r="H77" s="44">
        <v>16.940000000000001</v>
      </c>
      <c r="I77" s="16"/>
      <c r="J77" s="17"/>
      <c r="K77" s="18">
        <f t="shared" si="16"/>
        <v>16.616666666666664</v>
      </c>
      <c r="L77" s="18">
        <f t="shared" si="20"/>
        <v>16.62</v>
      </c>
      <c r="M77" s="7">
        <f t="shared" si="17"/>
        <v>3</v>
      </c>
      <c r="N77" s="8">
        <f t="shared" si="18"/>
        <v>0.32501282025996148</v>
      </c>
      <c r="O77" s="19">
        <f t="shared" si="21"/>
        <v>1.9559447558272509</v>
      </c>
      <c r="P77" s="8" t="str">
        <f t="shared" si="22"/>
        <v>ОДНОРОДНЫЕ</v>
      </c>
      <c r="Q77" s="9">
        <f t="shared" si="19"/>
        <v>6648</v>
      </c>
    </row>
    <row r="78" spans="1:17" ht="39.9" customHeight="1" thickBot="1">
      <c r="A78" s="14">
        <v>74</v>
      </c>
      <c r="B78" s="15"/>
      <c r="C78" s="60" t="s">
        <v>97</v>
      </c>
      <c r="D78" s="28" t="s">
        <v>16</v>
      </c>
      <c r="E78" s="29">
        <v>400</v>
      </c>
      <c r="F78" s="31">
        <v>17.37</v>
      </c>
      <c r="G78" s="41">
        <v>17.72</v>
      </c>
      <c r="H78" s="44">
        <v>18.059999999999999</v>
      </c>
      <c r="I78" s="16"/>
      <c r="J78" s="17"/>
      <c r="K78" s="18">
        <f t="shared" si="16"/>
        <v>17.716666666666669</v>
      </c>
      <c r="L78" s="18">
        <f t="shared" si="20"/>
        <v>17.72</v>
      </c>
      <c r="M78" s="7">
        <f t="shared" si="17"/>
        <v>3</v>
      </c>
      <c r="N78" s="8">
        <f t="shared" si="18"/>
        <v>0.34501207708329945</v>
      </c>
      <c r="O78" s="19">
        <f t="shared" si="21"/>
        <v>1.9473870766696111</v>
      </c>
      <c r="P78" s="8" t="str">
        <f t="shared" si="22"/>
        <v>ОДНОРОДНЫЕ</v>
      </c>
      <c r="Q78" s="9">
        <f t="shared" si="19"/>
        <v>7088</v>
      </c>
    </row>
    <row r="79" spans="1:17" ht="39.9" customHeight="1" thickBot="1">
      <c r="A79" s="14">
        <v>75</v>
      </c>
      <c r="B79" s="15"/>
      <c r="C79" s="60" t="s">
        <v>98</v>
      </c>
      <c r="D79" s="28" t="s">
        <v>16</v>
      </c>
      <c r="E79" s="29">
        <v>400</v>
      </c>
      <c r="F79" s="31">
        <v>12.42</v>
      </c>
      <c r="G79" s="41">
        <v>12.67</v>
      </c>
      <c r="H79" s="44">
        <v>12.92</v>
      </c>
      <c r="I79" s="16"/>
      <c r="J79" s="17"/>
      <c r="K79" s="18">
        <f t="shared" si="16"/>
        <v>12.67</v>
      </c>
      <c r="L79" s="18">
        <f t="shared" si="20"/>
        <v>12.67</v>
      </c>
      <c r="M79" s="7">
        <f t="shared" si="17"/>
        <v>3</v>
      </c>
      <c r="N79" s="8">
        <f t="shared" si="18"/>
        <v>0.25</v>
      </c>
      <c r="O79" s="19">
        <f t="shared" si="21"/>
        <v>1.9731649565903711</v>
      </c>
      <c r="P79" s="8" t="str">
        <f t="shared" si="22"/>
        <v>ОДНОРОДНЫЕ</v>
      </c>
      <c r="Q79" s="9">
        <f t="shared" si="19"/>
        <v>5068</v>
      </c>
    </row>
    <row r="80" spans="1:17" ht="39.9" customHeight="1" thickBot="1">
      <c r="A80" s="14">
        <v>76</v>
      </c>
      <c r="B80" s="15"/>
      <c r="C80" s="60" t="s">
        <v>99</v>
      </c>
      <c r="D80" s="28" t="s">
        <v>16</v>
      </c>
      <c r="E80" s="29">
        <v>800</v>
      </c>
      <c r="F80" s="31">
        <v>15.3</v>
      </c>
      <c r="G80" s="40">
        <v>15.61</v>
      </c>
      <c r="H80" s="44">
        <v>15.91</v>
      </c>
      <c r="I80" s="16"/>
      <c r="J80" s="17"/>
      <c r="K80" s="18">
        <f t="shared" si="16"/>
        <v>15.606666666666667</v>
      </c>
      <c r="L80" s="18">
        <f t="shared" si="20"/>
        <v>15.61</v>
      </c>
      <c r="M80" s="7">
        <f t="shared" si="17"/>
        <v>3</v>
      </c>
      <c r="N80" s="8">
        <f t="shared" si="18"/>
        <v>0.30501366089625093</v>
      </c>
      <c r="O80" s="19">
        <f t="shared" si="21"/>
        <v>1.9543805696043415</v>
      </c>
      <c r="P80" s="8" t="str">
        <f t="shared" si="22"/>
        <v>ОДНОРОДНЫЕ</v>
      </c>
      <c r="Q80" s="9">
        <f t="shared" si="19"/>
        <v>12488</v>
      </c>
    </row>
    <row r="81" spans="1:17" ht="39.9" customHeight="1" thickBot="1">
      <c r="A81" s="14">
        <v>77</v>
      </c>
      <c r="B81" s="15"/>
      <c r="C81" s="60" t="s">
        <v>100</v>
      </c>
      <c r="D81" s="28" t="s">
        <v>16</v>
      </c>
      <c r="E81" s="29">
        <v>800</v>
      </c>
      <c r="F81" s="31">
        <v>20.97</v>
      </c>
      <c r="G81" s="41">
        <v>21.39</v>
      </c>
      <c r="H81" s="44">
        <v>21.81</v>
      </c>
      <c r="I81" s="16"/>
      <c r="J81" s="17"/>
      <c r="K81" s="18">
        <f t="shared" si="16"/>
        <v>21.39</v>
      </c>
      <c r="L81" s="18">
        <f t="shared" si="20"/>
        <v>21.39</v>
      </c>
      <c r="M81" s="7">
        <f t="shared" si="17"/>
        <v>3</v>
      </c>
      <c r="N81" s="8">
        <f t="shared" si="18"/>
        <v>0.41999999999999993</v>
      </c>
      <c r="O81" s="19">
        <f t="shared" si="21"/>
        <v>1.9635343618513319</v>
      </c>
      <c r="P81" s="8" t="str">
        <f t="shared" si="22"/>
        <v>ОДНОРОДНЫЕ</v>
      </c>
      <c r="Q81" s="9">
        <f t="shared" si="19"/>
        <v>17112</v>
      </c>
    </row>
    <row r="82" spans="1:17" ht="39.9" customHeight="1" thickBot="1">
      <c r="A82" s="14">
        <v>78</v>
      </c>
      <c r="B82" s="15"/>
      <c r="C82" s="60" t="s">
        <v>101</v>
      </c>
      <c r="D82" s="28" t="s">
        <v>16</v>
      </c>
      <c r="E82" s="29">
        <v>400</v>
      </c>
      <c r="F82" s="31">
        <v>22.05</v>
      </c>
      <c r="G82" s="41">
        <v>22.49</v>
      </c>
      <c r="H82" s="44">
        <v>22.93</v>
      </c>
      <c r="I82" s="16"/>
      <c r="J82" s="17"/>
      <c r="K82" s="18">
        <f t="shared" si="16"/>
        <v>22.49</v>
      </c>
      <c r="L82" s="18">
        <f t="shared" si="20"/>
        <v>22.49</v>
      </c>
      <c r="M82" s="7">
        <f t="shared" si="17"/>
        <v>3</v>
      </c>
      <c r="N82" s="8">
        <f t="shared" si="18"/>
        <v>0.4399999999999995</v>
      </c>
      <c r="O82" s="19">
        <f t="shared" si="21"/>
        <v>1.9564250778123589</v>
      </c>
      <c r="P82" s="8" t="str">
        <f t="shared" si="22"/>
        <v>ОДНОРОДНЫЕ</v>
      </c>
      <c r="Q82" s="9">
        <f t="shared" si="19"/>
        <v>8996</v>
      </c>
    </row>
    <row r="83" spans="1:17" ht="39.9" customHeight="1" thickBot="1">
      <c r="A83" s="14">
        <v>79</v>
      </c>
      <c r="B83" s="15"/>
      <c r="C83" s="60" t="s">
        <v>102</v>
      </c>
      <c r="D83" s="28" t="s">
        <v>16</v>
      </c>
      <c r="E83" s="29">
        <v>400</v>
      </c>
      <c r="F83" s="31">
        <v>15.39</v>
      </c>
      <c r="G83" s="41">
        <v>15.7</v>
      </c>
      <c r="H83" s="44">
        <v>16.010000000000002</v>
      </c>
      <c r="I83" s="16"/>
      <c r="J83" s="17"/>
      <c r="K83" s="18">
        <f t="shared" si="16"/>
        <v>15.700000000000001</v>
      </c>
      <c r="L83" s="18">
        <f t="shared" si="20"/>
        <v>15.7</v>
      </c>
      <c r="M83" s="7">
        <f t="shared" si="17"/>
        <v>3</v>
      </c>
      <c r="N83" s="8">
        <f t="shared" si="18"/>
        <v>0.3100000000000005</v>
      </c>
      <c r="O83" s="19">
        <f t="shared" si="21"/>
        <v>1.9745222929936337</v>
      </c>
      <c r="P83" s="8" t="str">
        <f t="shared" si="22"/>
        <v>ОДНОРОДНЫЕ</v>
      </c>
      <c r="Q83" s="9">
        <f t="shared" si="19"/>
        <v>6280</v>
      </c>
    </row>
    <row r="84" spans="1:17" ht="39.9" customHeight="1" thickBot="1">
      <c r="A84" s="14">
        <v>80</v>
      </c>
      <c r="B84" s="15"/>
      <c r="C84" s="60" t="s">
        <v>103</v>
      </c>
      <c r="D84" s="28" t="s">
        <v>16</v>
      </c>
      <c r="E84" s="29">
        <v>400</v>
      </c>
      <c r="F84" s="31">
        <v>15.84</v>
      </c>
      <c r="G84" s="41">
        <v>16.16</v>
      </c>
      <c r="H84" s="44">
        <v>16.47</v>
      </c>
      <c r="I84" s="16"/>
      <c r="J84" s="17"/>
      <c r="K84" s="18">
        <f t="shared" si="16"/>
        <v>16.156666666666666</v>
      </c>
      <c r="L84" s="18">
        <f t="shared" si="20"/>
        <v>16.16</v>
      </c>
      <c r="M84" s="7">
        <f t="shared" si="17"/>
        <v>3</v>
      </c>
      <c r="N84" s="8">
        <f t="shared" si="18"/>
        <v>0.31501322723551312</v>
      </c>
      <c r="O84" s="19">
        <f t="shared" si="21"/>
        <v>1.9497414518393632</v>
      </c>
      <c r="P84" s="8" t="str">
        <f t="shared" si="22"/>
        <v>ОДНОРОДНЫЕ</v>
      </c>
      <c r="Q84" s="9">
        <f t="shared" si="19"/>
        <v>6464</v>
      </c>
    </row>
    <row r="85" spans="1:17" ht="39.9" customHeight="1" thickBot="1">
      <c r="A85" s="14">
        <v>81</v>
      </c>
      <c r="B85" s="15"/>
      <c r="C85" s="60" t="s">
        <v>104</v>
      </c>
      <c r="D85" s="28" t="s">
        <v>16</v>
      </c>
      <c r="E85" s="29">
        <v>400</v>
      </c>
      <c r="F85" s="31">
        <v>15.03</v>
      </c>
      <c r="G85" s="41">
        <v>15.33</v>
      </c>
      <c r="H85" s="44">
        <v>15.63</v>
      </c>
      <c r="I85" s="16"/>
      <c r="J85" s="17"/>
      <c r="K85" s="18">
        <f t="shared" si="16"/>
        <v>15.33</v>
      </c>
      <c r="L85" s="18">
        <f t="shared" si="20"/>
        <v>15.33</v>
      </c>
      <c r="M85" s="7">
        <f t="shared" si="17"/>
        <v>3</v>
      </c>
      <c r="N85" s="8">
        <f t="shared" si="18"/>
        <v>0.30000000000000071</v>
      </c>
      <c r="O85" s="19">
        <f t="shared" si="21"/>
        <v>1.9569471624266193</v>
      </c>
      <c r="P85" s="8" t="str">
        <f t="shared" si="22"/>
        <v>ОДНОРОДНЫЕ</v>
      </c>
      <c r="Q85" s="9">
        <f t="shared" si="19"/>
        <v>6132</v>
      </c>
    </row>
    <row r="86" spans="1:17" ht="39.9" customHeight="1" thickBot="1">
      <c r="A86" s="14">
        <v>82</v>
      </c>
      <c r="B86" s="15"/>
      <c r="C86" s="60" t="s">
        <v>105</v>
      </c>
      <c r="D86" s="28" t="s">
        <v>16</v>
      </c>
      <c r="E86" s="29">
        <v>400</v>
      </c>
      <c r="F86" s="31">
        <v>16.829999999999998</v>
      </c>
      <c r="G86" s="41">
        <v>17.170000000000002</v>
      </c>
      <c r="H86" s="44">
        <v>17.5</v>
      </c>
      <c r="I86" s="16"/>
      <c r="J86" s="17"/>
      <c r="K86" s="18">
        <f t="shared" si="16"/>
        <v>17.166666666666668</v>
      </c>
      <c r="L86" s="18">
        <f t="shared" si="20"/>
        <v>17.170000000000002</v>
      </c>
      <c r="M86" s="7">
        <f t="shared" si="17"/>
        <v>3</v>
      </c>
      <c r="N86" s="8">
        <f t="shared" si="18"/>
        <v>0.33501243758006044</v>
      </c>
      <c r="O86" s="19">
        <f t="shared" si="21"/>
        <v>1.9515287626022937</v>
      </c>
      <c r="P86" s="8" t="str">
        <f t="shared" si="22"/>
        <v>ОДНОРОДНЫЕ</v>
      </c>
      <c r="Q86" s="9">
        <f t="shared" si="19"/>
        <v>6868.0000000000009</v>
      </c>
    </row>
    <row r="87" spans="1:17" ht="39.9" customHeight="1" thickBot="1">
      <c r="A87" s="14">
        <v>83</v>
      </c>
      <c r="B87" s="15"/>
      <c r="C87" s="60" t="s">
        <v>106</v>
      </c>
      <c r="D87" s="28" t="s">
        <v>16</v>
      </c>
      <c r="E87" s="29">
        <v>400</v>
      </c>
      <c r="F87" s="31">
        <v>30.24</v>
      </c>
      <c r="G87" s="41">
        <v>30.84</v>
      </c>
      <c r="H87" s="44">
        <v>31.45</v>
      </c>
      <c r="I87" s="16"/>
      <c r="J87" s="17"/>
      <c r="K87" s="18">
        <f t="shared" si="16"/>
        <v>30.843333333333334</v>
      </c>
      <c r="L87" s="18">
        <f t="shared" si="20"/>
        <v>30.84</v>
      </c>
      <c r="M87" s="7">
        <f t="shared" si="17"/>
        <v>3</v>
      </c>
      <c r="N87" s="8">
        <f t="shared" si="18"/>
        <v>0.60500688701314287</v>
      </c>
      <c r="O87" s="19">
        <f t="shared" si="21"/>
        <v>1.9615483205872999</v>
      </c>
      <c r="P87" s="8" t="str">
        <f t="shared" si="22"/>
        <v>ОДНОРОДНЫЕ</v>
      </c>
      <c r="Q87" s="9">
        <f t="shared" si="19"/>
        <v>12336</v>
      </c>
    </row>
    <row r="88" spans="1:17" ht="39.9" customHeight="1" thickBot="1">
      <c r="A88" s="14">
        <v>84</v>
      </c>
      <c r="B88" s="15"/>
      <c r="C88" s="60" t="s">
        <v>107</v>
      </c>
      <c r="D88" s="28" t="s">
        <v>16</v>
      </c>
      <c r="E88" s="29">
        <v>800</v>
      </c>
      <c r="F88" s="31">
        <v>17.91</v>
      </c>
      <c r="G88" s="41">
        <v>18.27</v>
      </c>
      <c r="H88" s="44">
        <v>18.63</v>
      </c>
      <c r="I88" s="16"/>
      <c r="J88" s="17"/>
      <c r="K88" s="18">
        <f t="shared" si="16"/>
        <v>18.27</v>
      </c>
      <c r="L88" s="18">
        <f t="shared" si="20"/>
        <v>18.27</v>
      </c>
      <c r="M88" s="7">
        <f t="shared" si="17"/>
        <v>3</v>
      </c>
      <c r="N88" s="8">
        <f t="shared" si="18"/>
        <v>0.35999999999999943</v>
      </c>
      <c r="O88" s="19">
        <f t="shared" si="21"/>
        <v>1.9704433497536915</v>
      </c>
      <c r="P88" s="8" t="str">
        <f t="shared" si="22"/>
        <v>ОДНОРОДНЫЕ</v>
      </c>
      <c r="Q88" s="9">
        <f t="shared" si="19"/>
        <v>14616</v>
      </c>
    </row>
    <row r="89" spans="1:17" ht="39.9" customHeight="1" thickBot="1">
      <c r="A89" s="14">
        <v>85</v>
      </c>
      <c r="B89" s="15"/>
      <c r="C89" s="60" t="s">
        <v>108</v>
      </c>
      <c r="D89" s="28" t="s">
        <v>16</v>
      </c>
      <c r="E89" s="29">
        <v>800</v>
      </c>
      <c r="F89" s="31">
        <v>21.51</v>
      </c>
      <c r="G89" s="41">
        <v>21.94</v>
      </c>
      <c r="H89" s="44">
        <v>22.37</v>
      </c>
      <c r="I89" s="16"/>
      <c r="J89" s="17"/>
      <c r="K89" s="18">
        <f t="shared" si="16"/>
        <v>21.94</v>
      </c>
      <c r="L89" s="18">
        <f t="shared" si="20"/>
        <v>21.94</v>
      </c>
      <c r="M89" s="7">
        <f t="shared" si="17"/>
        <v>3</v>
      </c>
      <c r="N89" s="8">
        <f t="shared" si="18"/>
        <v>0.42999999999999972</v>
      </c>
      <c r="O89" s="19">
        <f t="shared" si="21"/>
        <v>1.9598906107566076</v>
      </c>
      <c r="P89" s="8" t="str">
        <f t="shared" si="22"/>
        <v>ОДНОРОДНЫЕ</v>
      </c>
      <c r="Q89" s="9">
        <f t="shared" si="19"/>
        <v>17552</v>
      </c>
    </row>
    <row r="90" spans="1:17" ht="39.9" customHeight="1" thickBot="1">
      <c r="A90" s="14">
        <v>86</v>
      </c>
      <c r="B90" s="15"/>
      <c r="C90" s="60" t="s">
        <v>109</v>
      </c>
      <c r="D90" s="28" t="s">
        <v>16</v>
      </c>
      <c r="E90" s="29">
        <v>400</v>
      </c>
      <c r="F90" s="31">
        <v>13.68</v>
      </c>
      <c r="G90" s="41">
        <v>13.95</v>
      </c>
      <c r="H90" s="44">
        <v>14.23</v>
      </c>
      <c r="I90" s="16"/>
      <c r="J90" s="17"/>
      <c r="K90" s="18">
        <f t="shared" si="16"/>
        <v>13.953333333333333</v>
      </c>
      <c r="L90" s="18">
        <f t="shared" si="20"/>
        <v>13.95</v>
      </c>
      <c r="M90" s="7">
        <f t="shared" si="17"/>
        <v>3</v>
      </c>
      <c r="N90" s="8">
        <f t="shared" si="18"/>
        <v>0.27501515109777774</v>
      </c>
      <c r="O90" s="19">
        <f t="shared" si="21"/>
        <v>1.9709638157986937</v>
      </c>
      <c r="P90" s="8" t="str">
        <f t="shared" si="22"/>
        <v>ОДНОРОДНЫЕ</v>
      </c>
      <c r="Q90" s="9">
        <f t="shared" si="19"/>
        <v>5580</v>
      </c>
    </row>
    <row r="91" spans="1:17" ht="39.9" customHeight="1" thickBot="1">
      <c r="A91" s="14">
        <v>87</v>
      </c>
      <c r="B91" s="15"/>
      <c r="C91" s="60" t="s">
        <v>110</v>
      </c>
      <c r="D91" s="28" t="s">
        <v>16</v>
      </c>
      <c r="E91" s="29">
        <v>400</v>
      </c>
      <c r="F91" s="31">
        <v>15.3</v>
      </c>
      <c r="G91" s="41">
        <v>15.61</v>
      </c>
      <c r="H91" s="44">
        <v>15.91</v>
      </c>
      <c r="I91" s="16"/>
      <c r="J91" s="17"/>
      <c r="K91" s="18">
        <f t="shared" si="16"/>
        <v>15.606666666666667</v>
      </c>
      <c r="L91" s="18">
        <f t="shared" si="20"/>
        <v>15.61</v>
      </c>
      <c r="M91" s="7">
        <f t="shared" si="17"/>
        <v>3</v>
      </c>
      <c r="N91" s="8">
        <f t="shared" si="18"/>
        <v>0.30501366089625093</v>
      </c>
      <c r="O91" s="19">
        <f t="shared" si="21"/>
        <v>1.9543805696043415</v>
      </c>
      <c r="P91" s="8" t="str">
        <f t="shared" si="22"/>
        <v>ОДНОРОДНЫЕ</v>
      </c>
      <c r="Q91" s="9">
        <f t="shared" si="19"/>
        <v>6244</v>
      </c>
    </row>
    <row r="92" spans="1:17" ht="39.9" customHeight="1" thickBot="1">
      <c r="A92" s="14">
        <v>88</v>
      </c>
      <c r="B92" s="15"/>
      <c r="C92" s="60" t="s">
        <v>111</v>
      </c>
      <c r="D92" s="28" t="s">
        <v>16</v>
      </c>
      <c r="E92" s="29">
        <v>800</v>
      </c>
      <c r="F92" s="31">
        <v>17.73</v>
      </c>
      <c r="G92" s="41">
        <v>18.079999999999998</v>
      </c>
      <c r="H92" s="44">
        <v>18.440000000000001</v>
      </c>
      <c r="I92" s="16"/>
      <c r="J92" s="17"/>
      <c r="K92" s="18">
        <f t="shared" si="16"/>
        <v>18.083333333333332</v>
      </c>
      <c r="L92" s="18">
        <f t="shared" si="20"/>
        <v>18.079999999999998</v>
      </c>
      <c r="M92" s="7">
        <f t="shared" si="17"/>
        <v>3</v>
      </c>
      <c r="N92" s="8">
        <f t="shared" si="18"/>
        <v>0.35501173689518156</v>
      </c>
      <c r="O92" s="19">
        <f t="shared" si="21"/>
        <v>1.9631985450424789</v>
      </c>
      <c r="P92" s="8" t="str">
        <f t="shared" si="22"/>
        <v>ОДНОРОДНЫЕ</v>
      </c>
      <c r="Q92" s="9">
        <f t="shared" si="19"/>
        <v>14463.999999999998</v>
      </c>
    </row>
    <row r="93" spans="1:17" ht="39.9" customHeight="1" thickBot="1">
      <c r="A93" s="14">
        <v>89</v>
      </c>
      <c r="B93" s="15"/>
      <c r="C93" s="60" t="s">
        <v>112</v>
      </c>
      <c r="D93" s="28" t="s">
        <v>16</v>
      </c>
      <c r="E93" s="29">
        <v>400</v>
      </c>
      <c r="F93" s="31">
        <v>20.43</v>
      </c>
      <c r="G93" s="41">
        <v>20.84</v>
      </c>
      <c r="H93" s="44">
        <v>21.25</v>
      </c>
      <c r="I93" s="16"/>
      <c r="J93" s="17"/>
      <c r="K93" s="18">
        <f t="shared" si="16"/>
        <v>20.84</v>
      </c>
      <c r="L93" s="18">
        <f t="shared" si="20"/>
        <v>20.84</v>
      </c>
      <c r="M93" s="7">
        <f t="shared" si="17"/>
        <v>3</v>
      </c>
      <c r="N93" s="8">
        <f t="shared" si="18"/>
        <v>0.41000000000000014</v>
      </c>
      <c r="O93" s="19">
        <f t="shared" si="21"/>
        <v>1.9673704414587341</v>
      </c>
      <c r="P93" s="8" t="str">
        <f t="shared" si="22"/>
        <v>ОДНОРОДНЫЕ</v>
      </c>
      <c r="Q93" s="9">
        <f t="shared" si="19"/>
        <v>8336</v>
      </c>
    </row>
    <row r="94" spans="1:17" ht="39.9" customHeight="1" thickBot="1">
      <c r="A94" s="14">
        <v>90</v>
      </c>
      <c r="B94" s="15"/>
      <c r="C94" s="60" t="s">
        <v>113</v>
      </c>
      <c r="D94" s="28" t="s">
        <v>16</v>
      </c>
      <c r="E94" s="29">
        <v>800</v>
      </c>
      <c r="F94" s="31">
        <v>20.97</v>
      </c>
      <c r="G94" s="41">
        <v>21.39</v>
      </c>
      <c r="H94" s="44">
        <v>21.81</v>
      </c>
      <c r="I94" s="16"/>
      <c r="J94" s="17"/>
      <c r="K94" s="18">
        <f t="shared" si="16"/>
        <v>21.39</v>
      </c>
      <c r="L94" s="18">
        <f t="shared" si="20"/>
        <v>21.39</v>
      </c>
      <c r="M94" s="7">
        <f t="shared" si="17"/>
        <v>3</v>
      </c>
      <c r="N94" s="8">
        <f t="shared" si="18"/>
        <v>0.41999999999999993</v>
      </c>
      <c r="O94" s="19">
        <f t="shared" si="21"/>
        <v>1.9635343618513319</v>
      </c>
      <c r="P94" s="8" t="str">
        <f t="shared" si="22"/>
        <v>ОДНОРОДНЫЕ</v>
      </c>
      <c r="Q94" s="9">
        <f t="shared" si="19"/>
        <v>17112</v>
      </c>
    </row>
    <row r="95" spans="1:17" ht="39.9" customHeight="1" thickBot="1">
      <c r="A95" s="14">
        <v>91</v>
      </c>
      <c r="B95" s="15"/>
      <c r="C95" s="60" t="s">
        <v>114</v>
      </c>
      <c r="D95" s="28" t="s">
        <v>16</v>
      </c>
      <c r="E95" s="29">
        <v>400</v>
      </c>
      <c r="F95" s="31">
        <v>15.3</v>
      </c>
      <c r="G95" s="41">
        <v>15.61</v>
      </c>
      <c r="H95" s="44">
        <v>15.91</v>
      </c>
      <c r="I95" s="16"/>
      <c r="J95" s="17"/>
      <c r="K95" s="18">
        <f t="shared" si="16"/>
        <v>15.606666666666667</v>
      </c>
      <c r="L95" s="18">
        <f t="shared" si="20"/>
        <v>15.61</v>
      </c>
      <c r="M95" s="7">
        <f t="shared" si="17"/>
        <v>3</v>
      </c>
      <c r="N95" s="8">
        <f t="shared" si="18"/>
        <v>0.30501366089625093</v>
      </c>
      <c r="O95" s="19">
        <f t="shared" si="21"/>
        <v>1.9543805696043415</v>
      </c>
      <c r="P95" s="8" t="str">
        <f t="shared" si="22"/>
        <v>ОДНОРОДНЫЕ</v>
      </c>
      <c r="Q95" s="9">
        <f t="shared" si="19"/>
        <v>6244</v>
      </c>
    </row>
    <row r="96" spans="1:17" ht="39.9" customHeight="1" thickBot="1">
      <c r="A96" s="14">
        <v>92</v>
      </c>
      <c r="B96" s="15"/>
      <c r="C96" s="60" t="s">
        <v>115</v>
      </c>
      <c r="D96" s="28" t="s">
        <v>16</v>
      </c>
      <c r="E96" s="29">
        <v>400</v>
      </c>
      <c r="F96" s="31">
        <v>14.31</v>
      </c>
      <c r="G96" s="41">
        <v>14.6</v>
      </c>
      <c r="H96" s="44">
        <v>14.88</v>
      </c>
      <c r="I96" s="16"/>
      <c r="J96" s="17"/>
      <c r="K96" s="18">
        <f t="shared" si="16"/>
        <v>14.596666666666666</v>
      </c>
      <c r="L96" s="18">
        <f t="shared" si="20"/>
        <v>14.6</v>
      </c>
      <c r="M96" s="7">
        <f t="shared" si="17"/>
        <v>3</v>
      </c>
      <c r="N96" s="8">
        <f t="shared" si="18"/>
        <v>0.28501461950807611</v>
      </c>
      <c r="O96" s="19">
        <f t="shared" si="21"/>
        <v>1.9526007273903367</v>
      </c>
      <c r="P96" s="8" t="str">
        <f t="shared" si="22"/>
        <v>ОДНОРОДНЫЕ</v>
      </c>
      <c r="Q96" s="9">
        <f t="shared" si="19"/>
        <v>5840</v>
      </c>
    </row>
    <row r="97" spans="1:17" ht="39.9" customHeight="1" thickBot="1">
      <c r="A97" s="14">
        <v>93</v>
      </c>
      <c r="B97" s="15"/>
      <c r="C97" s="60" t="s">
        <v>116</v>
      </c>
      <c r="D97" s="28" t="s">
        <v>16</v>
      </c>
      <c r="E97" s="29">
        <v>400</v>
      </c>
      <c r="F97" s="31">
        <v>16.559999999999999</v>
      </c>
      <c r="G97" s="41">
        <v>16.89</v>
      </c>
      <c r="H97" s="44">
        <v>17.22</v>
      </c>
      <c r="I97" s="16"/>
      <c r="J97" s="17"/>
      <c r="K97" s="18">
        <f t="shared" si="16"/>
        <v>16.89</v>
      </c>
      <c r="L97" s="18">
        <f t="shared" si="20"/>
        <v>16.89</v>
      </c>
      <c r="M97" s="7">
        <f t="shared" si="17"/>
        <v>3</v>
      </c>
      <c r="N97" s="8">
        <f t="shared" si="18"/>
        <v>0.33000000000000007</v>
      </c>
      <c r="O97" s="19">
        <f t="shared" si="21"/>
        <v>1.9538188277087039</v>
      </c>
      <c r="P97" s="8" t="str">
        <f t="shared" si="22"/>
        <v>ОДНОРОДНЫЕ</v>
      </c>
      <c r="Q97" s="9">
        <f t="shared" si="19"/>
        <v>6756</v>
      </c>
    </row>
    <row r="98" spans="1:17" ht="39.9" customHeight="1" thickBot="1">
      <c r="A98" s="14">
        <v>94</v>
      </c>
      <c r="B98" s="15"/>
      <c r="C98" s="60" t="s">
        <v>117</v>
      </c>
      <c r="D98" s="28" t="s">
        <v>16</v>
      </c>
      <c r="E98" s="29">
        <v>400</v>
      </c>
      <c r="F98" s="31">
        <v>14.67</v>
      </c>
      <c r="G98" s="41">
        <v>14.96</v>
      </c>
      <c r="H98" s="44">
        <v>15.26</v>
      </c>
      <c r="I98" s="16"/>
      <c r="J98" s="17"/>
      <c r="K98" s="18">
        <f t="shared" si="16"/>
        <v>14.963333333333333</v>
      </c>
      <c r="L98" s="18">
        <f t="shared" si="20"/>
        <v>14.96</v>
      </c>
      <c r="M98" s="7">
        <f t="shared" si="17"/>
        <v>3</v>
      </c>
      <c r="N98" s="8">
        <f t="shared" si="18"/>
        <v>0.29501412395567317</v>
      </c>
      <c r="O98" s="19">
        <f t="shared" si="21"/>
        <v>1.9715802447472033</v>
      </c>
      <c r="P98" s="8" t="str">
        <f t="shared" si="22"/>
        <v>ОДНОРОДНЫЕ</v>
      </c>
      <c r="Q98" s="9">
        <f t="shared" si="19"/>
        <v>5984</v>
      </c>
    </row>
    <row r="99" spans="1:17" ht="39.9" customHeight="1" thickBot="1">
      <c r="A99" s="14">
        <v>95</v>
      </c>
      <c r="B99" s="15"/>
      <c r="C99" s="60" t="s">
        <v>118</v>
      </c>
      <c r="D99" s="28" t="s">
        <v>16</v>
      </c>
      <c r="E99" s="29">
        <v>400</v>
      </c>
      <c r="F99" s="31">
        <v>17.55</v>
      </c>
      <c r="G99" s="41">
        <v>17.899999999999999</v>
      </c>
      <c r="H99" s="44">
        <v>18.25</v>
      </c>
      <c r="I99" s="16"/>
      <c r="J99" s="17"/>
      <c r="K99" s="18">
        <f t="shared" si="16"/>
        <v>17.900000000000002</v>
      </c>
      <c r="L99" s="18">
        <f t="shared" si="20"/>
        <v>17.899999999999999</v>
      </c>
      <c r="M99" s="7">
        <f t="shared" si="17"/>
        <v>3</v>
      </c>
      <c r="N99" s="8">
        <f t="shared" si="18"/>
        <v>0.34999999999999964</v>
      </c>
      <c r="O99" s="19">
        <f t="shared" si="21"/>
        <v>1.9553072625698302</v>
      </c>
      <c r="P99" s="8" t="str">
        <f t="shared" si="22"/>
        <v>ОДНОРОДНЫЕ</v>
      </c>
      <c r="Q99" s="9">
        <f t="shared" si="19"/>
        <v>7159.9999999999991</v>
      </c>
    </row>
    <row r="100" spans="1:17" ht="39.9" customHeight="1" thickBot="1">
      <c r="A100" s="14">
        <v>96</v>
      </c>
      <c r="B100" s="15"/>
      <c r="C100" s="60" t="s">
        <v>119</v>
      </c>
      <c r="D100" s="28" t="s">
        <v>16</v>
      </c>
      <c r="E100" s="29">
        <v>400</v>
      </c>
      <c r="F100" s="31">
        <v>17.91</v>
      </c>
      <c r="G100" s="41">
        <v>18.27</v>
      </c>
      <c r="H100" s="43">
        <v>18.63</v>
      </c>
      <c r="I100" s="16"/>
      <c r="J100" s="17"/>
      <c r="K100" s="18">
        <f t="shared" si="16"/>
        <v>18.27</v>
      </c>
      <c r="L100" s="18">
        <f t="shared" si="20"/>
        <v>18.27</v>
      </c>
      <c r="M100" s="7">
        <f t="shared" si="17"/>
        <v>3</v>
      </c>
      <c r="N100" s="8">
        <f t="shared" si="18"/>
        <v>0.35999999999999943</v>
      </c>
      <c r="O100" s="19">
        <f t="shared" si="21"/>
        <v>1.9704433497536915</v>
      </c>
      <c r="P100" s="8" t="str">
        <f t="shared" si="22"/>
        <v>ОДНОРОДНЫЕ</v>
      </c>
      <c r="Q100" s="9">
        <f t="shared" si="19"/>
        <v>7308</v>
      </c>
    </row>
    <row r="101" spans="1:17" ht="39.9" customHeight="1" thickBot="1">
      <c r="A101" s="14">
        <v>97</v>
      </c>
      <c r="B101" s="15"/>
      <c r="C101" s="60" t="s">
        <v>120</v>
      </c>
      <c r="D101" s="28" t="s">
        <v>16</v>
      </c>
      <c r="E101" s="29">
        <v>800</v>
      </c>
      <c r="F101" s="31">
        <v>17.100000000000001</v>
      </c>
      <c r="G101" s="41">
        <v>17.440000000000001</v>
      </c>
      <c r="H101" s="44">
        <v>17.78</v>
      </c>
      <c r="I101" s="16"/>
      <c r="J101" s="17"/>
      <c r="K101" s="18">
        <f t="shared" ref="K101:K132" si="23">AVERAGE(F101,G101,H101)</f>
        <v>17.440000000000001</v>
      </c>
      <c r="L101" s="18">
        <f t="shared" si="20"/>
        <v>17.440000000000001</v>
      </c>
      <c r="M101" s="7">
        <f t="shared" ref="M101:M132" si="24">COUNT(F101:J101)</f>
        <v>3</v>
      </c>
      <c r="N101" s="8">
        <f t="shared" ref="N101:N132" si="25">STDEV(F101,G101,H101,I101,J101)</f>
        <v>0.33999999999999986</v>
      </c>
      <c r="O101" s="19">
        <f t="shared" si="21"/>
        <v>1.9495412844036688</v>
      </c>
      <c r="P101" s="8" t="str">
        <f t="shared" si="22"/>
        <v>ОДНОРОДНЫЕ</v>
      </c>
      <c r="Q101" s="9">
        <f t="shared" ref="Q101:Q132" si="26">E101*L101</f>
        <v>13952.000000000002</v>
      </c>
    </row>
    <row r="102" spans="1:17" ht="39.9" customHeight="1" thickBot="1">
      <c r="A102" s="14">
        <v>98</v>
      </c>
      <c r="B102" s="15"/>
      <c r="C102" s="60" t="s">
        <v>121</v>
      </c>
      <c r="D102" s="28" t="s">
        <v>16</v>
      </c>
      <c r="E102" s="29">
        <v>800</v>
      </c>
      <c r="F102" s="31">
        <v>18</v>
      </c>
      <c r="G102" s="40">
        <v>18.36</v>
      </c>
      <c r="H102" s="44">
        <v>18.72</v>
      </c>
      <c r="I102" s="16"/>
      <c r="J102" s="17"/>
      <c r="K102" s="18">
        <f t="shared" si="23"/>
        <v>18.36</v>
      </c>
      <c r="L102" s="18">
        <f t="shared" si="20"/>
        <v>18.36</v>
      </c>
      <c r="M102" s="7">
        <f t="shared" si="24"/>
        <v>3</v>
      </c>
      <c r="N102" s="8">
        <f t="shared" si="25"/>
        <v>0.35999999999999943</v>
      </c>
      <c r="O102" s="19">
        <f t="shared" si="21"/>
        <v>1.960784313725487</v>
      </c>
      <c r="P102" s="8" t="str">
        <f t="shared" si="22"/>
        <v>ОДНОРОДНЫЕ</v>
      </c>
      <c r="Q102" s="9">
        <f t="shared" si="26"/>
        <v>14688</v>
      </c>
    </row>
    <row r="103" spans="1:17" ht="39.9" customHeight="1" thickBot="1">
      <c r="A103" s="14">
        <v>99</v>
      </c>
      <c r="B103" s="15"/>
      <c r="C103" s="60" t="s">
        <v>122</v>
      </c>
      <c r="D103" s="28" t="s">
        <v>16</v>
      </c>
      <c r="E103" s="29">
        <v>400</v>
      </c>
      <c r="F103" s="31">
        <v>23.22</v>
      </c>
      <c r="G103" s="41">
        <v>23.68</v>
      </c>
      <c r="H103" s="44">
        <v>24.15</v>
      </c>
      <c r="I103" s="16"/>
      <c r="J103" s="17"/>
      <c r="K103" s="18">
        <f t="shared" si="23"/>
        <v>23.683333333333334</v>
      </c>
      <c r="L103" s="18">
        <f t="shared" si="20"/>
        <v>23.68</v>
      </c>
      <c r="M103" s="7">
        <f t="shared" si="24"/>
        <v>3</v>
      </c>
      <c r="N103" s="8">
        <f t="shared" si="25"/>
        <v>0.46500896048714291</v>
      </c>
      <c r="O103" s="19">
        <f t="shared" si="21"/>
        <v>1.96344388664522</v>
      </c>
      <c r="P103" s="8" t="str">
        <f t="shared" si="22"/>
        <v>ОДНОРОДНЫЕ</v>
      </c>
      <c r="Q103" s="9">
        <f t="shared" si="26"/>
        <v>9472</v>
      </c>
    </row>
    <row r="104" spans="1:17" ht="39.9" customHeight="1" thickBot="1">
      <c r="A104" s="14">
        <v>100</v>
      </c>
      <c r="B104" s="15"/>
      <c r="C104" s="60" t="s">
        <v>123</v>
      </c>
      <c r="D104" s="28" t="s">
        <v>16</v>
      </c>
      <c r="E104" s="29">
        <v>800</v>
      </c>
      <c r="F104" s="31">
        <v>18.899999999999999</v>
      </c>
      <c r="G104" s="41">
        <v>19.28</v>
      </c>
      <c r="H104" s="44">
        <v>19.66</v>
      </c>
      <c r="I104" s="16"/>
      <c r="J104" s="17"/>
      <c r="K104" s="18">
        <f t="shared" si="23"/>
        <v>19.28</v>
      </c>
      <c r="L104" s="18">
        <f t="shared" si="20"/>
        <v>19.28</v>
      </c>
      <c r="M104" s="7">
        <f t="shared" si="24"/>
        <v>3</v>
      </c>
      <c r="N104" s="8">
        <f t="shared" si="25"/>
        <v>0.38000000000000078</v>
      </c>
      <c r="O104" s="19">
        <f t="shared" si="21"/>
        <v>1.9709543568464771</v>
      </c>
      <c r="P104" s="8" t="str">
        <f t="shared" si="22"/>
        <v>ОДНОРОДНЫЕ</v>
      </c>
      <c r="Q104" s="9">
        <f t="shared" si="26"/>
        <v>15424</v>
      </c>
    </row>
    <row r="105" spans="1:17" ht="39.9" customHeight="1" thickBot="1">
      <c r="A105" s="14">
        <v>101</v>
      </c>
      <c r="B105" s="15"/>
      <c r="C105" s="60" t="s">
        <v>124</v>
      </c>
      <c r="D105" s="28" t="s">
        <v>16</v>
      </c>
      <c r="E105" s="29">
        <v>400</v>
      </c>
      <c r="F105" s="31">
        <v>18.899999999999999</v>
      </c>
      <c r="G105" s="41">
        <v>19.28</v>
      </c>
      <c r="H105" s="44">
        <v>19.66</v>
      </c>
      <c r="I105" s="16"/>
      <c r="J105" s="17"/>
      <c r="K105" s="18">
        <f t="shared" si="23"/>
        <v>19.28</v>
      </c>
      <c r="L105" s="18">
        <f t="shared" si="20"/>
        <v>19.28</v>
      </c>
      <c r="M105" s="7">
        <f t="shared" si="24"/>
        <v>3</v>
      </c>
      <c r="N105" s="8">
        <f t="shared" si="25"/>
        <v>0.38000000000000078</v>
      </c>
      <c r="O105" s="19">
        <f t="shared" si="21"/>
        <v>1.9709543568464771</v>
      </c>
      <c r="P105" s="8" t="str">
        <f t="shared" si="22"/>
        <v>ОДНОРОДНЫЕ</v>
      </c>
      <c r="Q105" s="9">
        <f t="shared" si="26"/>
        <v>7712</v>
      </c>
    </row>
    <row r="106" spans="1:17" ht="39.9" customHeight="1" thickBot="1">
      <c r="A106" s="14">
        <v>102</v>
      </c>
      <c r="B106" s="15"/>
      <c r="C106" s="60" t="s">
        <v>125</v>
      </c>
      <c r="D106" s="28" t="s">
        <v>16</v>
      </c>
      <c r="E106" s="29">
        <v>800</v>
      </c>
      <c r="F106" s="31">
        <v>17.82</v>
      </c>
      <c r="G106" s="41">
        <v>18.18</v>
      </c>
      <c r="H106" s="44">
        <v>18.53</v>
      </c>
      <c r="I106" s="16"/>
      <c r="J106" s="17"/>
      <c r="K106" s="18">
        <f t="shared" si="23"/>
        <v>18.176666666666666</v>
      </c>
      <c r="L106" s="18">
        <f t="shared" si="20"/>
        <v>18.18</v>
      </c>
      <c r="M106" s="7">
        <f t="shared" si="24"/>
        <v>3</v>
      </c>
      <c r="N106" s="8">
        <f t="shared" si="25"/>
        <v>0.35501173689518156</v>
      </c>
      <c r="O106" s="19">
        <f t="shared" si="21"/>
        <v>1.9531179363387947</v>
      </c>
      <c r="P106" s="8" t="str">
        <f t="shared" si="22"/>
        <v>ОДНОРОДНЫЕ</v>
      </c>
      <c r="Q106" s="9">
        <f t="shared" si="26"/>
        <v>14544</v>
      </c>
    </row>
    <row r="107" spans="1:17" ht="39.9" customHeight="1" thickBot="1">
      <c r="A107" s="14">
        <v>103</v>
      </c>
      <c r="B107" s="15"/>
      <c r="C107" s="60" t="s">
        <v>126</v>
      </c>
      <c r="D107" s="28" t="s">
        <v>16</v>
      </c>
      <c r="E107" s="29">
        <v>400</v>
      </c>
      <c r="F107" s="31">
        <v>16.38</v>
      </c>
      <c r="G107" s="41">
        <v>16.71</v>
      </c>
      <c r="H107" s="44">
        <v>17.04</v>
      </c>
      <c r="I107" s="16"/>
      <c r="J107" s="17"/>
      <c r="K107" s="18">
        <f t="shared" si="23"/>
        <v>16.71</v>
      </c>
      <c r="L107" s="18">
        <f t="shared" si="20"/>
        <v>16.71</v>
      </c>
      <c r="M107" s="7">
        <f t="shared" si="24"/>
        <v>3</v>
      </c>
      <c r="N107" s="8">
        <f t="shared" si="25"/>
        <v>0.33000000000000007</v>
      </c>
      <c r="O107" s="19">
        <f t="shared" si="21"/>
        <v>1.9748653500897668</v>
      </c>
      <c r="P107" s="8" t="str">
        <f t="shared" si="22"/>
        <v>ОДНОРОДНЫЕ</v>
      </c>
      <c r="Q107" s="9">
        <f t="shared" si="26"/>
        <v>6684</v>
      </c>
    </row>
    <row r="108" spans="1:17" ht="39.9" customHeight="1" thickBot="1">
      <c r="A108" s="14">
        <v>104</v>
      </c>
      <c r="B108" s="15"/>
      <c r="C108" s="60" t="s">
        <v>127</v>
      </c>
      <c r="D108" s="28" t="s">
        <v>16</v>
      </c>
      <c r="E108" s="29">
        <v>400</v>
      </c>
      <c r="F108" s="31">
        <v>15.48</v>
      </c>
      <c r="G108" s="41">
        <v>15.79</v>
      </c>
      <c r="H108" s="44">
        <v>16.100000000000001</v>
      </c>
      <c r="I108" s="16"/>
      <c r="J108" s="17"/>
      <c r="K108" s="18">
        <f t="shared" si="23"/>
        <v>15.790000000000001</v>
      </c>
      <c r="L108" s="18">
        <f t="shared" si="20"/>
        <v>15.79</v>
      </c>
      <c r="M108" s="7">
        <f t="shared" si="24"/>
        <v>3</v>
      </c>
      <c r="N108" s="8">
        <f t="shared" si="25"/>
        <v>0.3100000000000005</v>
      </c>
      <c r="O108" s="19">
        <f t="shared" si="21"/>
        <v>1.9632678910703008</v>
      </c>
      <c r="P108" s="8" t="str">
        <f t="shared" si="22"/>
        <v>ОДНОРОДНЫЕ</v>
      </c>
      <c r="Q108" s="9">
        <f t="shared" si="26"/>
        <v>6316</v>
      </c>
    </row>
    <row r="109" spans="1:17" ht="39.9" customHeight="1" thickBot="1">
      <c r="A109" s="14">
        <v>105</v>
      </c>
      <c r="B109" s="15"/>
      <c r="C109" s="60" t="s">
        <v>128</v>
      </c>
      <c r="D109" s="28" t="s">
        <v>16</v>
      </c>
      <c r="E109" s="29">
        <v>400</v>
      </c>
      <c r="F109" s="31">
        <v>18.27</v>
      </c>
      <c r="G109" s="41">
        <v>18.64</v>
      </c>
      <c r="H109" s="44">
        <v>19</v>
      </c>
      <c r="I109" s="16"/>
      <c r="J109" s="17"/>
      <c r="K109" s="18">
        <f t="shared" si="23"/>
        <v>18.636666666666667</v>
      </c>
      <c r="L109" s="18">
        <f t="shared" si="20"/>
        <v>18.64</v>
      </c>
      <c r="M109" s="7">
        <f t="shared" si="24"/>
        <v>3</v>
      </c>
      <c r="N109" s="8">
        <f t="shared" si="25"/>
        <v>0.3650114153466073</v>
      </c>
      <c r="O109" s="19">
        <f t="shared" si="21"/>
        <v>1.9585659918437166</v>
      </c>
      <c r="P109" s="8" t="str">
        <f t="shared" si="22"/>
        <v>ОДНОРОДНЫЕ</v>
      </c>
      <c r="Q109" s="9">
        <f t="shared" si="26"/>
        <v>7456</v>
      </c>
    </row>
    <row r="110" spans="1:17" ht="39.9" customHeight="1" thickBot="1">
      <c r="A110" s="14">
        <v>106</v>
      </c>
      <c r="B110" s="15"/>
      <c r="C110" s="60" t="s">
        <v>129</v>
      </c>
      <c r="D110" s="28" t="s">
        <v>16</v>
      </c>
      <c r="E110" s="29">
        <v>400</v>
      </c>
      <c r="F110" s="31">
        <v>14.76</v>
      </c>
      <c r="G110" s="41">
        <v>15.06</v>
      </c>
      <c r="H110" s="44">
        <v>15.35</v>
      </c>
      <c r="I110" s="16"/>
      <c r="J110" s="17"/>
      <c r="K110" s="18">
        <f t="shared" si="23"/>
        <v>15.056666666666667</v>
      </c>
      <c r="L110" s="18">
        <f t="shared" si="20"/>
        <v>15.06</v>
      </c>
      <c r="M110" s="7">
        <f t="shared" si="24"/>
        <v>3</v>
      </c>
      <c r="N110" s="8">
        <f t="shared" si="25"/>
        <v>0.29501412395567317</v>
      </c>
      <c r="O110" s="19">
        <f t="shared" si="21"/>
        <v>1.9593588042218717</v>
      </c>
      <c r="P110" s="8" t="str">
        <f t="shared" si="22"/>
        <v>ОДНОРОДНЫЕ</v>
      </c>
      <c r="Q110" s="9">
        <f t="shared" si="26"/>
        <v>6024</v>
      </c>
    </row>
    <row r="111" spans="1:17" ht="39.9" customHeight="1" thickBot="1">
      <c r="A111" s="14">
        <v>107</v>
      </c>
      <c r="B111" s="15"/>
      <c r="C111" s="60" t="s">
        <v>130</v>
      </c>
      <c r="D111" s="28" t="s">
        <v>16</v>
      </c>
      <c r="E111" s="29">
        <v>800</v>
      </c>
      <c r="F111" s="31">
        <v>20.97</v>
      </c>
      <c r="G111" s="41">
        <v>21.39</v>
      </c>
      <c r="H111" s="44">
        <v>21.81</v>
      </c>
      <c r="I111" s="16"/>
      <c r="J111" s="17"/>
      <c r="K111" s="18">
        <f t="shared" si="23"/>
        <v>21.39</v>
      </c>
      <c r="L111" s="18">
        <f t="shared" si="20"/>
        <v>21.39</v>
      </c>
      <c r="M111" s="7">
        <f t="shared" si="24"/>
        <v>3</v>
      </c>
      <c r="N111" s="8">
        <f t="shared" si="25"/>
        <v>0.41999999999999993</v>
      </c>
      <c r="O111" s="19">
        <f t="shared" si="21"/>
        <v>1.9635343618513319</v>
      </c>
      <c r="P111" s="8" t="str">
        <f t="shared" si="22"/>
        <v>ОДНОРОДНЫЕ</v>
      </c>
      <c r="Q111" s="9">
        <f t="shared" si="26"/>
        <v>17112</v>
      </c>
    </row>
    <row r="112" spans="1:17" ht="39.9" customHeight="1" thickBot="1">
      <c r="A112" s="14">
        <v>108</v>
      </c>
      <c r="B112" s="15"/>
      <c r="C112" s="60" t="s">
        <v>131</v>
      </c>
      <c r="D112" s="28" t="s">
        <v>16</v>
      </c>
      <c r="E112" s="29">
        <v>400</v>
      </c>
      <c r="F112" s="31">
        <v>20.25</v>
      </c>
      <c r="G112" s="41">
        <v>20.66</v>
      </c>
      <c r="H112" s="44">
        <v>21.06</v>
      </c>
      <c r="I112" s="16"/>
      <c r="J112" s="17"/>
      <c r="K112" s="18">
        <f t="shared" si="23"/>
        <v>20.656666666666666</v>
      </c>
      <c r="L112" s="18">
        <f t="shared" si="20"/>
        <v>20.66</v>
      </c>
      <c r="M112" s="7">
        <f t="shared" si="24"/>
        <v>3</v>
      </c>
      <c r="N112" s="8">
        <f t="shared" si="25"/>
        <v>0.4050102879351743</v>
      </c>
      <c r="O112" s="19">
        <f t="shared" si="21"/>
        <v>1.9606759138381846</v>
      </c>
      <c r="P112" s="8" t="str">
        <f t="shared" si="22"/>
        <v>ОДНОРОДНЫЕ</v>
      </c>
      <c r="Q112" s="9">
        <f t="shared" si="26"/>
        <v>8264</v>
      </c>
    </row>
    <row r="113" spans="1:17" ht="39.9" customHeight="1" thickBot="1">
      <c r="A113" s="14">
        <v>109</v>
      </c>
      <c r="B113" s="15"/>
      <c r="C113" s="60" t="s">
        <v>132</v>
      </c>
      <c r="D113" s="28" t="s">
        <v>16</v>
      </c>
      <c r="E113" s="29">
        <v>800</v>
      </c>
      <c r="F113" s="31">
        <v>14.22</v>
      </c>
      <c r="G113" s="41">
        <v>14.5</v>
      </c>
      <c r="H113" s="44">
        <v>14.79</v>
      </c>
      <c r="I113" s="16"/>
      <c r="J113" s="17"/>
      <c r="K113" s="18">
        <f t="shared" si="23"/>
        <v>14.503333333333332</v>
      </c>
      <c r="L113" s="18">
        <f t="shared" si="20"/>
        <v>14.5</v>
      </c>
      <c r="M113" s="7">
        <f t="shared" si="24"/>
        <v>3</v>
      </c>
      <c r="N113" s="8">
        <f t="shared" si="25"/>
        <v>0.28501461950807527</v>
      </c>
      <c r="O113" s="19">
        <f t="shared" si="21"/>
        <v>1.9651663032043805</v>
      </c>
      <c r="P113" s="8" t="str">
        <f t="shared" si="22"/>
        <v>ОДНОРОДНЫЕ</v>
      </c>
      <c r="Q113" s="9">
        <f t="shared" si="26"/>
        <v>11600</v>
      </c>
    </row>
    <row r="114" spans="1:17" ht="39.9" customHeight="1" thickBot="1">
      <c r="A114" s="14">
        <v>110</v>
      </c>
      <c r="B114" s="15"/>
      <c r="C114" s="60" t="s">
        <v>133</v>
      </c>
      <c r="D114" s="28" t="s">
        <v>16</v>
      </c>
      <c r="E114" s="29">
        <v>400</v>
      </c>
      <c r="F114" s="31">
        <v>15.3</v>
      </c>
      <c r="G114" s="41">
        <v>15.61</v>
      </c>
      <c r="H114" s="44">
        <v>15.91</v>
      </c>
      <c r="I114" s="16"/>
      <c r="J114" s="17"/>
      <c r="K114" s="18">
        <f t="shared" si="23"/>
        <v>15.606666666666667</v>
      </c>
      <c r="L114" s="18">
        <f t="shared" si="20"/>
        <v>15.61</v>
      </c>
      <c r="M114" s="7">
        <f t="shared" si="24"/>
        <v>3</v>
      </c>
      <c r="N114" s="8">
        <f t="shared" si="25"/>
        <v>0.30501366089625093</v>
      </c>
      <c r="O114" s="19">
        <f t="shared" si="21"/>
        <v>1.9543805696043415</v>
      </c>
      <c r="P114" s="8" t="str">
        <f t="shared" si="22"/>
        <v>ОДНОРОДНЫЕ</v>
      </c>
      <c r="Q114" s="9">
        <f t="shared" si="26"/>
        <v>6244</v>
      </c>
    </row>
    <row r="115" spans="1:17" ht="39.9" customHeight="1" thickBot="1">
      <c r="A115" s="14">
        <v>111</v>
      </c>
      <c r="B115" s="15"/>
      <c r="C115" s="60" t="s">
        <v>134</v>
      </c>
      <c r="D115" s="28" t="s">
        <v>16</v>
      </c>
      <c r="E115" s="29">
        <v>400</v>
      </c>
      <c r="F115" s="31">
        <v>17.91</v>
      </c>
      <c r="G115" s="41">
        <v>18.27</v>
      </c>
      <c r="H115" s="44">
        <v>18.63</v>
      </c>
      <c r="I115" s="16"/>
      <c r="J115" s="17"/>
      <c r="K115" s="18">
        <f t="shared" si="23"/>
        <v>18.27</v>
      </c>
      <c r="L115" s="18">
        <f t="shared" si="20"/>
        <v>18.27</v>
      </c>
      <c r="M115" s="7">
        <f t="shared" si="24"/>
        <v>3</v>
      </c>
      <c r="N115" s="8">
        <f t="shared" si="25"/>
        <v>0.35999999999999943</v>
      </c>
      <c r="O115" s="19">
        <f t="shared" si="21"/>
        <v>1.9704433497536915</v>
      </c>
      <c r="P115" s="8" t="str">
        <f t="shared" si="22"/>
        <v>ОДНОРОДНЫЕ</v>
      </c>
      <c r="Q115" s="9">
        <f t="shared" si="26"/>
        <v>7308</v>
      </c>
    </row>
    <row r="116" spans="1:17" ht="39.9" customHeight="1" thickBot="1">
      <c r="A116" s="14">
        <v>112</v>
      </c>
      <c r="B116" s="15"/>
      <c r="C116" s="60" t="s">
        <v>135</v>
      </c>
      <c r="D116" s="28" t="s">
        <v>16</v>
      </c>
      <c r="E116" s="29">
        <v>400</v>
      </c>
      <c r="F116" s="31">
        <v>16.649999999999999</v>
      </c>
      <c r="G116" s="41">
        <v>16.98</v>
      </c>
      <c r="H116" s="44">
        <v>17.32</v>
      </c>
      <c r="I116" s="16"/>
      <c r="J116" s="17"/>
      <c r="K116" s="18">
        <f t="shared" si="23"/>
        <v>16.983333333333331</v>
      </c>
      <c r="L116" s="18">
        <f t="shared" si="20"/>
        <v>16.98</v>
      </c>
      <c r="M116" s="7">
        <f t="shared" si="24"/>
        <v>3</v>
      </c>
      <c r="N116" s="8">
        <f t="shared" si="25"/>
        <v>0.33501243758006044</v>
      </c>
      <c r="O116" s="19">
        <f t="shared" si="21"/>
        <v>1.9725953145047721</v>
      </c>
      <c r="P116" s="8" t="str">
        <f t="shared" si="22"/>
        <v>ОДНОРОДНЫЕ</v>
      </c>
      <c r="Q116" s="9">
        <f t="shared" si="26"/>
        <v>6792</v>
      </c>
    </row>
    <row r="117" spans="1:17" ht="39.9" customHeight="1" thickBot="1">
      <c r="A117" s="14">
        <v>113</v>
      </c>
      <c r="B117" s="15"/>
      <c r="C117" s="60" t="s">
        <v>136</v>
      </c>
      <c r="D117" s="28" t="s">
        <v>16</v>
      </c>
      <c r="E117" s="29">
        <v>400</v>
      </c>
      <c r="F117" s="31">
        <v>18.27</v>
      </c>
      <c r="G117" s="41">
        <v>18.64</v>
      </c>
      <c r="H117" s="44">
        <v>19</v>
      </c>
      <c r="I117" s="16"/>
      <c r="J117" s="17"/>
      <c r="K117" s="18">
        <f t="shared" si="23"/>
        <v>18.636666666666667</v>
      </c>
      <c r="L117" s="18">
        <f t="shared" si="20"/>
        <v>18.64</v>
      </c>
      <c r="M117" s="7">
        <f t="shared" si="24"/>
        <v>3</v>
      </c>
      <c r="N117" s="8">
        <f t="shared" si="25"/>
        <v>0.3650114153466073</v>
      </c>
      <c r="O117" s="19">
        <f t="shared" si="21"/>
        <v>1.9585659918437166</v>
      </c>
      <c r="P117" s="8" t="str">
        <f t="shared" si="22"/>
        <v>ОДНОРОДНЫЕ</v>
      </c>
      <c r="Q117" s="9">
        <f t="shared" si="26"/>
        <v>7456</v>
      </c>
    </row>
    <row r="118" spans="1:17" ht="39.9" customHeight="1" thickBot="1">
      <c r="A118" s="14">
        <v>114</v>
      </c>
      <c r="B118" s="15"/>
      <c r="C118" s="60" t="s">
        <v>137</v>
      </c>
      <c r="D118" s="28" t="s">
        <v>16</v>
      </c>
      <c r="E118" s="29">
        <v>800</v>
      </c>
      <c r="F118" s="31">
        <v>18.899999999999999</v>
      </c>
      <c r="G118" s="41">
        <v>19.28</v>
      </c>
      <c r="H118" s="44">
        <v>19.66</v>
      </c>
      <c r="I118" s="16"/>
      <c r="J118" s="17"/>
      <c r="K118" s="18">
        <f t="shared" si="23"/>
        <v>19.28</v>
      </c>
      <c r="L118" s="18">
        <f t="shared" si="20"/>
        <v>19.28</v>
      </c>
      <c r="M118" s="7">
        <f t="shared" si="24"/>
        <v>3</v>
      </c>
      <c r="N118" s="8">
        <f t="shared" si="25"/>
        <v>0.38000000000000078</v>
      </c>
      <c r="O118" s="19">
        <f t="shared" si="21"/>
        <v>1.9709543568464771</v>
      </c>
      <c r="P118" s="8" t="str">
        <f t="shared" si="22"/>
        <v>ОДНОРОДНЫЕ</v>
      </c>
      <c r="Q118" s="9">
        <f t="shared" si="26"/>
        <v>15424</v>
      </c>
    </row>
    <row r="119" spans="1:17" ht="39.9" customHeight="1" thickBot="1">
      <c r="A119" s="14">
        <v>115</v>
      </c>
      <c r="B119" s="15"/>
      <c r="C119" s="60" t="s">
        <v>138</v>
      </c>
      <c r="D119" s="28" t="s">
        <v>16</v>
      </c>
      <c r="E119" s="29">
        <v>400</v>
      </c>
      <c r="F119" s="31">
        <v>13.23</v>
      </c>
      <c r="G119" s="41">
        <v>13.49</v>
      </c>
      <c r="H119" s="44">
        <v>13.76</v>
      </c>
      <c r="I119" s="16"/>
      <c r="J119" s="17"/>
      <c r="K119" s="18">
        <f t="shared" si="23"/>
        <v>13.493333333333332</v>
      </c>
      <c r="L119" s="18">
        <f t="shared" si="20"/>
        <v>13.49</v>
      </c>
      <c r="M119" s="7">
        <f t="shared" si="24"/>
        <v>3</v>
      </c>
      <c r="N119" s="8">
        <f t="shared" si="25"/>
        <v>0.26501572280401242</v>
      </c>
      <c r="O119" s="19">
        <f t="shared" si="21"/>
        <v>1.9640493290811201</v>
      </c>
      <c r="P119" s="8" t="str">
        <f t="shared" si="22"/>
        <v>ОДНОРОДНЫЕ</v>
      </c>
      <c r="Q119" s="9">
        <f t="shared" si="26"/>
        <v>5396</v>
      </c>
    </row>
    <row r="120" spans="1:17" ht="39.9" customHeight="1" thickBot="1">
      <c r="A120" s="14">
        <v>116</v>
      </c>
      <c r="B120" s="15"/>
      <c r="C120" s="60" t="s">
        <v>139</v>
      </c>
      <c r="D120" s="28" t="s">
        <v>16</v>
      </c>
      <c r="E120" s="29">
        <v>800</v>
      </c>
      <c r="F120" s="31">
        <v>14.76</v>
      </c>
      <c r="G120" s="41">
        <v>15.06</v>
      </c>
      <c r="H120" s="44">
        <v>15.35</v>
      </c>
      <c r="I120" s="16"/>
      <c r="J120" s="17"/>
      <c r="K120" s="18">
        <f t="shared" si="23"/>
        <v>15.056666666666667</v>
      </c>
      <c r="L120" s="18">
        <f t="shared" si="20"/>
        <v>15.06</v>
      </c>
      <c r="M120" s="7">
        <f t="shared" si="24"/>
        <v>3</v>
      </c>
      <c r="N120" s="8">
        <f t="shared" si="25"/>
        <v>0.29501412395567317</v>
      </c>
      <c r="O120" s="19">
        <f t="shared" si="21"/>
        <v>1.9593588042218717</v>
      </c>
      <c r="P120" s="8" t="str">
        <f t="shared" si="22"/>
        <v>ОДНОРОДНЫЕ</v>
      </c>
      <c r="Q120" s="9">
        <f t="shared" si="26"/>
        <v>12048</v>
      </c>
    </row>
    <row r="121" spans="1:17" ht="39.9" customHeight="1" thickBot="1">
      <c r="A121" s="14">
        <v>117</v>
      </c>
      <c r="B121" s="15"/>
      <c r="C121" s="60" t="s">
        <v>140</v>
      </c>
      <c r="D121" s="28" t="s">
        <v>16</v>
      </c>
      <c r="E121" s="29">
        <v>400</v>
      </c>
      <c r="F121" s="31">
        <v>17.91</v>
      </c>
      <c r="G121" s="41">
        <v>18.27</v>
      </c>
      <c r="H121" s="44">
        <v>18.63</v>
      </c>
      <c r="I121" s="16"/>
      <c r="J121" s="17"/>
      <c r="K121" s="18">
        <f t="shared" si="23"/>
        <v>18.27</v>
      </c>
      <c r="L121" s="18">
        <f t="shared" si="20"/>
        <v>18.27</v>
      </c>
      <c r="M121" s="7">
        <f t="shared" si="24"/>
        <v>3</v>
      </c>
      <c r="N121" s="8">
        <f t="shared" si="25"/>
        <v>0.35999999999999943</v>
      </c>
      <c r="O121" s="19">
        <f t="shared" si="21"/>
        <v>1.9704433497536915</v>
      </c>
      <c r="P121" s="8" t="str">
        <f t="shared" si="22"/>
        <v>ОДНОРОДНЫЕ</v>
      </c>
      <c r="Q121" s="9">
        <f t="shared" si="26"/>
        <v>7308</v>
      </c>
    </row>
    <row r="122" spans="1:17" ht="39.9" customHeight="1" thickBot="1">
      <c r="A122" s="14">
        <v>118</v>
      </c>
      <c r="B122" s="15"/>
      <c r="C122" s="60" t="s">
        <v>141</v>
      </c>
      <c r="D122" s="28" t="s">
        <v>16</v>
      </c>
      <c r="E122" s="29">
        <v>800</v>
      </c>
      <c r="F122" s="31">
        <v>21.51</v>
      </c>
      <c r="G122" s="41">
        <v>21.94</v>
      </c>
      <c r="H122" s="44">
        <v>22.37</v>
      </c>
      <c r="I122" s="16"/>
      <c r="J122" s="17"/>
      <c r="K122" s="18">
        <f t="shared" si="23"/>
        <v>21.94</v>
      </c>
      <c r="L122" s="18">
        <f t="shared" si="20"/>
        <v>21.94</v>
      </c>
      <c r="M122" s="7">
        <f t="shared" si="24"/>
        <v>3</v>
      </c>
      <c r="N122" s="8">
        <f t="shared" si="25"/>
        <v>0.42999999999999972</v>
      </c>
      <c r="O122" s="19">
        <f t="shared" si="21"/>
        <v>1.9598906107566076</v>
      </c>
      <c r="P122" s="8" t="str">
        <f t="shared" si="22"/>
        <v>ОДНОРОДНЫЕ</v>
      </c>
      <c r="Q122" s="9">
        <f t="shared" si="26"/>
        <v>17552</v>
      </c>
    </row>
    <row r="123" spans="1:17" ht="39.9" customHeight="1" thickBot="1">
      <c r="A123" s="14">
        <v>119</v>
      </c>
      <c r="B123" s="15"/>
      <c r="C123" s="60" t="s">
        <v>142</v>
      </c>
      <c r="D123" s="28" t="s">
        <v>16</v>
      </c>
      <c r="E123" s="29">
        <v>400</v>
      </c>
      <c r="F123" s="31">
        <v>15.66</v>
      </c>
      <c r="G123" s="41">
        <v>15.97</v>
      </c>
      <c r="H123" s="44">
        <v>16.29</v>
      </c>
      <c r="I123" s="16"/>
      <c r="J123" s="17"/>
      <c r="K123" s="18">
        <f t="shared" si="23"/>
        <v>15.973333333333334</v>
      </c>
      <c r="L123" s="18">
        <f t="shared" si="20"/>
        <v>15.97</v>
      </c>
      <c r="M123" s="7">
        <f t="shared" si="24"/>
        <v>3</v>
      </c>
      <c r="N123" s="8">
        <f t="shared" si="25"/>
        <v>0.31501322723551312</v>
      </c>
      <c r="O123" s="19">
        <f t="shared" si="21"/>
        <v>1.9721195361154824</v>
      </c>
      <c r="P123" s="8" t="str">
        <f t="shared" si="22"/>
        <v>ОДНОРОДНЫЕ</v>
      </c>
      <c r="Q123" s="9">
        <f t="shared" si="26"/>
        <v>6388</v>
      </c>
    </row>
    <row r="124" spans="1:17" ht="39.9" customHeight="1" thickBot="1">
      <c r="A124" s="14">
        <v>120</v>
      </c>
      <c r="B124" s="15"/>
      <c r="C124" s="60" t="s">
        <v>143</v>
      </c>
      <c r="D124" s="28" t="s">
        <v>16</v>
      </c>
      <c r="E124" s="29">
        <v>400</v>
      </c>
      <c r="F124" s="31">
        <v>17.91</v>
      </c>
      <c r="G124" s="40">
        <v>18.27</v>
      </c>
      <c r="H124" s="44">
        <v>18.63</v>
      </c>
      <c r="I124" s="16"/>
      <c r="J124" s="17"/>
      <c r="K124" s="18">
        <f t="shared" si="23"/>
        <v>18.27</v>
      </c>
      <c r="L124" s="18">
        <f t="shared" si="20"/>
        <v>18.27</v>
      </c>
      <c r="M124" s="7">
        <f t="shared" si="24"/>
        <v>3</v>
      </c>
      <c r="N124" s="8">
        <f t="shared" si="25"/>
        <v>0.35999999999999943</v>
      </c>
      <c r="O124" s="19">
        <f t="shared" si="21"/>
        <v>1.9704433497536915</v>
      </c>
      <c r="P124" s="8" t="str">
        <f t="shared" si="22"/>
        <v>ОДНОРОДНЫЕ</v>
      </c>
      <c r="Q124" s="9">
        <f t="shared" si="26"/>
        <v>7308</v>
      </c>
    </row>
    <row r="125" spans="1:17" ht="39.9" customHeight="1" thickBot="1">
      <c r="A125" s="14">
        <v>121</v>
      </c>
      <c r="B125" s="15"/>
      <c r="C125" s="60" t="s">
        <v>144</v>
      </c>
      <c r="D125" s="28" t="s">
        <v>16</v>
      </c>
      <c r="E125" s="29">
        <v>800</v>
      </c>
      <c r="F125" s="31">
        <v>20.34</v>
      </c>
      <c r="G125" s="41">
        <v>20.75</v>
      </c>
      <c r="H125" s="44">
        <v>21.15</v>
      </c>
      <c r="I125" s="16"/>
      <c r="J125" s="17"/>
      <c r="K125" s="18">
        <f t="shared" si="23"/>
        <v>20.746666666666666</v>
      </c>
      <c r="L125" s="18">
        <f t="shared" si="20"/>
        <v>20.75</v>
      </c>
      <c r="M125" s="7">
        <f t="shared" si="24"/>
        <v>3</v>
      </c>
      <c r="N125" s="8">
        <f t="shared" si="25"/>
        <v>0.4050102879351743</v>
      </c>
      <c r="O125" s="19">
        <f t="shared" si="21"/>
        <v>1.9521704109985907</v>
      </c>
      <c r="P125" s="8" t="str">
        <f t="shared" si="22"/>
        <v>ОДНОРОДНЫЕ</v>
      </c>
      <c r="Q125" s="9">
        <f t="shared" si="26"/>
        <v>16600</v>
      </c>
    </row>
    <row r="126" spans="1:17" ht="39.9" customHeight="1" thickBot="1">
      <c r="A126" s="14">
        <v>122</v>
      </c>
      <c r="B126" s="15"/>
      <c r="C126" s="60" t="s">
        <v>145</v>
      </c>
      <c r="D126" s="28" t="s">
        <v>16</v>
      </c>
      <c r="E126" s="29">
        <v>400</v>
      </c>
      <c r="F126" s="31">
        <v>12.69</v>
      </c>
      <c r="G126" s="41">
        <v>12.94</v>
      </c>
      <c r="H126" s="43">
        <v>13.2</v>
      </c>
      <c r="I126" s="16"/>
      <c r="J126" s="17"/>
      <c r="K126" s="18">
        <f t="shared" si="23"/>
        <v>12.943333333333333</v>
      </c>
      <c r="L126" s="18">
        <f t="shared" si="20"/>
        <v>12.94</v>
      </c>
      <c r="M126" s="7">
        <f t="shared" si="24"/>
        <v>3</v>
      </c>
      <c r="N126" s="8">
        <f t="shared" si="25"/>
        <v>0.25501633934580209</v>
      </c>
      <c r="O126" s="19">
        <f t="shared" si="21"/>
        <v>1.9702524286309715</v>
      </c>
      <c r="P126" s="8" t="str">
        <f t="shared" si="22"/>
        <v>ОДНОРОДНЫЕ</v>
      </c>
      <c r="Q126" s="9">
        <f t="shared" si="26"/>
        <v>5176</v>
      </c>
    </row>
    <row r="127" spans="1:17" ht="39.9" customHeight="1" thickBot="1">
      <c r="A127" s="14">
        <v>123</v>
      </c>
      <c r="B127" s="15"/>
      <c r="C127" s="60" t="s">
        <v>146</v>
      </c>
      <c r="D127" s="28" t="s">
        <v>16</v>
      </c>
      <c r="E127" s="29">
        <v>800</v>
      </c>
      <c r="F127" s="31">
        <v>14.22</v>
      </c>
      <c r="G127" s="41">
        <v>14.5</v>
      </c>
      <c r="H127" s="44">
        <v>14.79</v>
      </c>
      <c r="I127" s="16"/>
      <c r="J127" s="17"/>
      <c r="K127" s="18">
        <f t="shared" si="23"/>
        <v>14.503333333333332</v>
      </c>
      <c r="L127" s="18">
        <f t="shared" si="20"/>
        <v>14.5</v>
      </c>
      <c r="M127" s="7">
        <f t="shared" si="24"/>
        <v>3</v>
      </c>
      <c r="N127" s="8">
        <f t="shared" si="25"/>
        <v>0.28501461950807527</v>
      </c>
      <c r="O127" s="19">
        <f t="shared" si="21"/>
        <v>1.9651663032043805</v>
      </c>
      <c r="P127" s="8" t="str">
        <f t="shared" si="22"/>
        <v>ОДНОРОДНЫЕ</v>
      </c>
      <c r="Q127" s="9">
        <f t="shared" si="26"/>
        <v>11600</v>
      </c>
    </row>
    <row r="128" spans="1:17" ht="39.9" customHeight="1" thickBot="1">
      <c r="A128" s="14">
        <v>124</v>
      </c>
      <c r="B128" s="15"/>
      <c r="C128" s="60" t="s">
        <v>147</v>
      </c>
      <c r="D128" s="28" t="s">
        <v>16</v>
      </c>
      <c r="E128" s="29">
        <v>400</v>
      </c>
      <c r="F128" s="31">
        <v>20.52</v>
      </c>
      <c r="G128" s="41">
        <v>20.93</v>
      </c>
      <c r="H128" s="44">
        <v>21.34</v>
      </c>
      <c r="I128" s="16"/>
      <c r="J128" s="17"/>
      <c r="K128" s="18">
        <f t="shared" si="23"/>
        <v>20.930000000000003</v>
      </c>
      <c r="L128" s="18">
        <f t="shared" si="20"/>
        <v>20.93</v>
      </c>
      <c r="M128" s="7">
        <f t="shared" si="24"/>
        <v>3</v>
      </c>
      <c r="N128" s="8">
        <f t="shared" si="25"/>
        <v>0.41000000000000014</v>
      </c>
      <c r="O128" s="19">
        <f t="shared" si="21"/>
        <v>1.9589106545628288</v>
      </c>
      <c r="P128" s="8" t="str">
        <f t="shared" si="22"/>
        <v>ОДНОРОДНЫЕ</v>
      </c>
      <c r="Q128" s="9">
        <f t="shared" si="26"/>
        <v>8372</v>
      </c>
    </row>
    <row r="129" spans="1:17" ht="39.9" customHeight="1" thickBot="1">
      <c r="A129" s="14">
        <v>125</v>
      </c>
      <c r="B129" s="15"/>
      <c r="C129" s="60" t="s">
        <v>148</v>
      </c>
      <c r="D129" s="28" t="s">
        <v>16</v>
      </c>
      <c r="E129" s="29">
        <v>400</v>
      </c>
      <c r="F129" s="31">
        <v>16.29</v>
      </c>
      <c r="G129" s="41">
        <v>16.62</v>
      </c>
      <c r="H129" s="44">
        <v>16.940000000000001</v>
      </c>
      <c r="I129" s="16"/>
      <c r="J129" s="17"/>
      <c r="K129" s="18">
        <f t="shared" si="23"/>
        <v>16.616666666666664</v>
      </c>
      <c r="L129" s="18">
        <f t="shared" si="20"/>
        <v>16.62</v>
      </c>
      <c r="M129" s="7">
        <f t="shared" si="24"/>
        <v>3</v>
      </c>
      <c r="N129" s="8">
        <f t="shared" si="25"/>
        <v>0.32501282025996148</v>
      </c>
      <c r="O129" s="19">
        <f t="shared" si="21"/>
        <v>1.9559447558272509</v>
      </c>
      <c r="P129" s="8" t="str">
        <f t="shared" si="22"/>
        <v>ОДНОРОДНЫЕ</v>
      </c>
      <c r="Q129" s="9">
        <f t="shared" si="26"/>
        <v>6648</v>
      </c>
    </row>
    <row r="130" spans="1:17" ht="39.9" customHeight="1" thickBot="1">
      <c r="A130" s="14">
        <v>126</v>
      </c>
      <c r="B130" s="15"/>
      <c r="C130" s="60" t="s">
        <v>149</v>
      </c>
      <c r="D130" s="28" t="s">
        <v>16</v>
      </c>
      <c r="E130" s="29">
        <v>800</v>
      </c>
      <c r="F130" s="31">
        <v>20.34</v>
      </c>
      <c r="G130" s="41">
        <v>20.75</v>
      </c>
      <c r="H130" s="44">
        <v>21.15</v>
      </c>
      <c r="I130" s="16"/>
      <c r="J130" s="17"/>
      <c r="K130" s="18">
        <f t="shared" si="23"/>
        <v>20.746666666666666</v>
      </c>
      <c r="L130" s="18">
        <f t="shared" si="20"/>
        <v>20.75</v>
      </c>
      <c r="M130" s="7">
        <f t="shared" si="24"/>
        <v>3</v>
      </c>
      <c r="N130" s="8">
        <f t="shared" si="25"/>
        <v>0.4050102879351743</v>
      </c>
      <c r="O130" s="19">
        <f t="shared" si="21"/>
        <v>1.9521704109985907</v>
      </c>
      <c r="P130" s="8" t="str">
        <f t="shared" si="22"/>
        <v>ОДНОРОДНЫЕ</v>
      </c>
      <c r="Q130" s="9">
        <f t="shared" si="26"/>
        <v>16600</v>
      </c>
    </row>
    <row r="131" spans="1:17" ht="39.9" customHeight="1" thickBot="1">
      <c r="A131" s="14">
        <v>127</v>
      </c>
      <c r="B131" s="15"/>
      <c r="C131" s="60" t="s">
        <v>150</v>
      </c>
      <c r="D131" s="28" t="s">
        <v>16</v>
      </c>
      <c r="E131" s="29">
        <v>400</v>
      </c>
      <c r="F131" s="31">
        <v>12.6</v>
      </c>
      <c r="G131" s="41">
        <v>12.85</v>
      </c>
      <c r="H131" s="44">
        <v>13.1</v>
      </c>
      <c r="I131" s="16"/>
      <c r="J131" s="17"/>
      <c r="K131" s="18">
        <f t="shared" si="23"/>
        <v>12.85</v>
      </c>
      <c r="L131" s="18">
        <f t="shared" si="20"/>
        <v>12.85</v>
      </c>
      <c r="M131" s="7">
        <f t="shared" si="24"/>
        <v>3</v>
      </c>
      <c r="N131" s="8">
        <f t="shared" si="25"/>
        <v>0.25</v>
      </c>
      <c r="O131" s="19">
        <f t="shared" si="21"/>
        <v>1.9455252918287937</v>
      </c>
      <c r="P131" s="8" t="str">
        <f t="shared" si="22"/>
        <v>ОДНОРОДНЫЕ</v>
      </c>
      <c r="Q131" s="9">
        <f t="shared" si="26"/>
        <v>5140</v>
      </c>
    </row>
    <row r="132" spans="1:17" ht="39.9" customHeight="1" thickBot="1">
      <c r="A132" s="14">
        <v>128</v>
      </c>
      <c r="B132" s="15"/>
      <c r="C132" s="60" t="s">
        <v>151</v>
      </c>
      <c r="D132" s="28" t="s">
        <v>16</v>
      </c>
      <c r="E132" s="29">
        <v>400</v>
      </c>
      <c r="F132" s="31">
        <v>18.72</v>
      </c>
      <c r="G132" s="41">
        <v>19.09</v>
      </c>
      <c r="H132" s="44">
        <v>19.47</v>
      </c>
      <c r="I132" s="16"/>
      <c r="J132" s="17"/>
      <c r="K132" s="18">
        <f t="shared" si="23"/>
        <v>19.093333333333334</v>
      </c>
      <c r="L132" s="18">
        <f t="shared" si="20"/>
        <v>19.09</v>
      </c>
      <c r="M132" s="7">
        <f t="shared" si="24"/>
        <v>3</v>
      </c>
      <c r="N132" s="8">
        <f t="shared" si="25"/>
        <v>0.37501111094650691</v>
      </c>
      <c r="O132" s="19">
        <f t="shared" si="21"/>
        <v>1.9640945056555879</v>
      </c>
      <c r="P132" s="8" t="str">
        <f t="shared" si="22"/>
        <v>ОДНОРОДНЫЕ</v>
      </c>
      <c r="Q132" s="9">
        <f t="shared" si="26"/>
        <v>7636</v>
      </c>
    </row>
    <row r="133" spans="1:17" ht="39.9" customHeight="1" thickBot="1">
      <c r="A133" s="14">
        <v>129</v>
      </c>
      <c r="B133" s="15"/>
      <c r="C133" s="60" t="s">
        <v>152</v>
      </c>
      <c r="D133" s="28" t="s">
        <v>16</v>
      </c>
      <c r="E133" s="29">
        <v>800</v>
      </c>
      <c r="F133" s="31">
        <v>18.36</v>
      </c>
      <c r="G133" s="41">
        <v>18.73</v>
      </c>
      <c r="H133" s="44">
        <v>19.09</v>
      </c>
      <c r="I133" s="16"/>
      <c r="J133" s="17"/>
      <c r="K133" s="18">
        <f t="shared" ref="K133:K164" si="27">AVERAGE(F133,G133,H133)</f>
        <v>18.72666666666667</v>
      </c>
      <c r="L133" s="18">
        <f t="shared" si="20"/>
        <v>18.73</v>
      </c>
      <c r="M133" s="7">
        <f t="shared" ref="M133:M164" si="28">COUNT(F133:J133)</f>
        <v>3</v>
      </c>
      <c r="N133" s="8">
        <f t="shared" ref="N133:N164" si="29">STDEV(F133,G133,H133,I133,J133)</f>
        <v>0.3650114153466073</v>
      </c>
      <c r="O133" s="19">
        <f t="shared" si="21"/>
        <v>1.9491531613382371</v>
      </c>
      <c r="P133" s="8" t="str">
        <f t="shared" si="22"/>
        <v>ОДНОРОДНЫЕ</v>
      </c>
      <c r="Q133" s="9">
        <f t="shared" ref="Q133:Q164" si="30">E133*L133</f>
        <v>14984</v>
      </c>
    </row>
    <row r="134" spans="1:17" ht="39.9" customHeight="1" thickBot="1">
      <c r="A134" s="14">
        <v>130</v>
      </c>
      <c r="B134" s="15"/>
      <c r="C134" s="60" t="s">
        <v>153</v>
      </c>
      <c r="D134" s="28" t="s">
        <v>16</v>
      </c>
      <c r="E134" s="29">
        <v>400</v>
      </c>
      <c r="F134" s="31">
        <v>21.51</v>
      </c>
      <c r="G134" s="41">
        <v>21.94</v>
      </c>
      <c r="H134" s="44">
        <v>22.37</v>
      </c>
      <c r="I134" s="16"/>
      <c r="J134" s="17"/>
      <c r="K134" s="18">
        <f t="shared" si="27"/>
        <v>21.94</v>
      </c>
      <c r="L134" s="18">
        <f t="shared" ref="L134:L197" si="31">ROUND(K134,2)</f>
        <v>21.94</v>
      </c>
      <c r="M134" s="7">
        <f t="shared" si="28"/>
        <v>3</v>
      </c>
      <c r="N134" s="8">
        <f t="shared" si="29"/>
        <v>0.42999999999999972</v>
      </c>
      <c r="O134" s="19">
        <f t="shared" ref="O134:O197" si="32">N134/K134*100</f>
        <v>1.9598906107566076</v>
      </c>
      <c r="P134" s="8" t="str">
        <f t="shared" ref="P134:P197" si="33">IF(O134&lt;33,"ОДНОРОДНЫЕ","НЕОДНОРОДНЫЕ")</f>
        <v>ОДНОРОДНЫЕ</v>
      </c>
      <c r="Q134" s="9">
        <f t="shared" si="30"/>
        <v>8776</v>
      </c>
    </row>
    <row r="135" spans="1:17" ht="39.9" customHeight="1" thickBot="1">
      <c r="A135" s="14">
        <v>131</v>
      </c>
      <c r="B135" s="15"/>
      <c r="C135" s="60" t="s">
        <v>154</v>
      </c>
      <c r="D135" s="28" t="s">
        <v>16</v>
      </c>
      <c r="E135" s="29">
        <v>400</v>
      </c>
      <c r="F135" s="31">
        <v>14.76</v>
      </c>
      <c r="G135" s="41">
        <v>15.06</v>
      </c>
      <c r="H135" s="44">
        <v>15.35</v>
      </c>
      <c r="I135" s="16"/>
      <c r="J135" s="17"/>
      <c r="K135" s="18">
        <f t="shared" si="27"/>
        <v>15.056666666666667</v>
      </c>
      <c r="L135" s="18">
        <f t="shared" si="31"/>
        <v>15.06</v>
      </c>
      <c r="M135" s="7">
        <f t="shared" si="28"/>
        <v>3</v>
      </c>
      <c r="N135" s="8">
        <f t="shared" si="29"/>
        <v>0.29501412395567317</v>
      </c>
      <c r="O135" s="19">
        <f t="shared" si="32"/>
        <v>1.9593588042218717</v>
      </c>
      <c r="P135" s="8" t="str">
        <f t="shared" si="33"/>
        <v>ОДНОРОДНЫЕ</v>
      </c>
      <c r="Q135" s="9">
        <f t="shared" si="30"/>
        <v>6024</v>
      </c>
    </row>
    <row r="136" spans="1:17" ht="39.9" customHeight="1" thickBot="1">
      <c r="A136" s="14">
        <v>132</v>
      </c>
      <c r="B136" s="15"/>
      <c r="C136" s="60" t="s">
        <v>155</v>
      </c>
      <c r="D136" s="28" t="s">
        <v>16</v>
      </c>
      <c r="E136" s="29">
        <v>800</v>
      </c>
      <c r="F136" s="31">
        <v>14.49</v>
      </c>
      <c r="G136" s="41">
        <v>14.78</v>
      </c>
      <c r="H136" s="44">
        <v>15.07</v>
      </c>
      <c r="I136" s="16"/>
      <c r="J136" s="17"/>
      <c r="K136" s="18">
        <f t="shared" si="27"/>
        <v>14.780000000000001</v>
      </c>
      <c r="L136" s="18">
        <f t="shared" si="31"/>
        <v>14.78</v>
      </c>
      <c r="M136" s="7">
        <f t="shared" si="28"/>
        <v>3</v>
      </c>
      <c r="N136" s="8">
        <f t="shared" si="29"/>
        <v>0.29000000000000004</v>
      </c>
      <c r="O136" s="19">
        <f t="shared" si="32"/>
        <v>1.9621109607577809</v>
      </c>
      <c r="P136" s="8" t="str">
        <f t="shared" si="33"/>
        <v>ОДНОРОДНЫЕ</v>
      </c>
      <c r="Q136" s="9">
        <f t="shared" si="30"/>
        <v>11824</v>
      </c>
    </row>
    <row r="137" spans="1:17" ht="39.9" customHeight="1" thickBot="1">
      <c r="A137" s="14">
        <v>133</v>
      </c>
      <c r="B137" s="15"/>
      <c r="C137" s="60" t="s">
        <v>155</v>
      </c>
      <c r="D137" s="28" t="s">
        <v>16</v>
      </c>
      <c r="E137" s="29">
        <v>400</v>
      </c>
      <c r="F137" s="31">
        <v>13.23</v>
      </c>
      <c r="G137" s="41">
        <v>13.49</v>
      </c>
      <c r="H137" s="44">
        <v>13.76</v>
      </c>
      <c r="I137" s="16"/>
      <c r="J137" s="17"/>
      <c r="K137" s="18">
        <f t="shared" si="27"/>
        <v>13.493333333333332</v>
      </c>
      <c r="L137" s="18">
        <f t="shared" si="31"/>
        <v>13.49</v>
      </c>
      <c r="M137" s="7">
        <f t="shared" si="28"/>
        <v>3</v>
      </c>
      <c r="N137" s="8">
        <f t="shared" si="29"/>
        <v>0.26501572280401242</v>
      </c>
      <c r="O137" s="19">
        <f t="shared" si="32"/>
        <v>1.9640493290811201</v>
      </c>
      <c r="P137" s="8" t="str">
        <f t="shared" si="33"/>
        <v>ОДНОРОДНЫЕ</v>
      </c>
      <c r="Q137" s="9">
        <f t="shared" si="30"/>
        <v>5396</v>
      </c>
    </row>
    <row r="138" spans="1:17" ht="39.9" customHeight="1" thickBot="1">
      <c r="A138" s="14">
        <v>134</v>
      </c>
      <c r="B138" s="15"/>
      <c r="C138" s="60" t="s">
        <v>156</v>
      </c>
      <c r="D138" s="28" t="s">
        <v>16</v>
      </c>
      <c r="E138" s="29">
        <v>800</v>
      </c>
      <c r="F138" s="31">
        <v>14.22</v>
      </c>
      <c r="G138" s="41">
        <v>14.5</v>
      </c>
      <c r="H138" s="44">
        <v>14.79</v>
      </c>
      <c r="I138" s="16"/>
      <c r="J138" s="17"/>
      <c r="K138" s="18">
        <f t="shared" si="27"/>
        <v>14.503333333333332</v>
      </c>
      <c r="L138" s="18">
        <f t="shared" si="31"/>
        <v>14.5</v>
      </c>
      <c r="M138" s="7">
        <f t="shared" si="28"/>
        <v>3</v>
      </c>
      <c r="N138" s="8">
        <f t="shared" si="29"/>
        <v>0.28501461950807527</v>
      </c>
      <c r="O138" s="19">
        <f t="shared" si="32"/>
        <v>1.9651663032043805</v>
      </c>
      <c r="P138" s="8" t="str">
        <f t="shared" si="33"/>
        <v>ОДНОРОДНЫЕ</v>
      </c>
      <c r="Q138" s="9">
        <f t="shared" si="30"/>
        <v>11600</v>
      </c>
    </row>
    <row r="139" spans="1:17" ht="39.9" customHeight="1" thickBot="1">
      <c r="A139" s="14">
        <v>135</v>
      </c>
      <c r="B139" s="15"/>
      <c r="C139" s="60" t="s">
        <v>157</v>
      </c>
      <c r="D139" s="28" t="s">
        <v>16</v>
      </c>
      <c r="E139" s="29">
        <v>400</v>
      </c>
      <c r="F139" s="31">
        <v>16.11</v>
      </c>
      <c r="G139" s="41">
        <v>16.43</v>
      </c>
      <c r="H139" s="44">
        <v>16.75</v>
      </c>
      <c r="I139" s="16"/>
      <c r="J139" s="17"/>
      <c r="K139" s="18">
        <f t="shared" si="27"/>
        <v>16.43</v>
      </c>
      <c r="L139" s="18">
        <f t="shared" si="31"/>
        <v>16.43</v>
      </c>
      <c r="M139" s="7">
        <f t="shared" si="28"/>
        <v>3</v>
      </c>
      <c r="N139" s="8">
        <f t="shared" si="29"/>
        <v>0.32000000000000028</v>
      </c>
      <c r="O139" s="19">
        <f t="shared" si="32"/>
        <v>1.947656725502132</v>
      </c>
      <c r="P139" s="8" t="str">
        <f t="shared" si="33"/>
        <v>ОДНОРОДНЫЕ</v>
      </c>
      <c r="Q139" s="9">
        <f t="shared" si="30"/>
        <v>6572</v>
      </c>
    </row>
    <row r="140" spans="1:17" ht="39.9" customHeight="1" thickBot="1">
      <c r="A140" s="14">
        <v>136</v>
      </c>
      <c r="B140" s="15"/>
      <c r="C140" s="60" t="s">
        <v>158</v>
      </c>
      <c r="D140" s="28" t="s">
        <v>16</v>
      </c>
      <c r="E140" s="29">
        <v>400</v>
      </c>
      <c r="F140" s="31">
        <v>14.22</v>
      </c>
      <c r="G140" s="41">
        <v>14.5</v>
      </c>
      <c r="H140" s="44">
        <v>14.79</v>
      </c>
      <c r="I140" s="16"/>
      <c r="J140" s="17"/>
      <c r="K140" s="18">
        <f t="shared" si="27"/>
        <v>14.503333333333332</v>
      </c>
      <c r="L140" s="18">
        <f t="shared" si="31"/>
        <v>14.5</v>
      </c>
      <c r="M140" s="7">
        <f t="shared" si="28"/>
        <v>3</v>
      </c>
      <c r="N140" s="8">
        <f t="shared" si="29"/>
        <v>0.28501461950807527</v>
      </c>
      <c r="O140" s="19">
        <f t="shared" si="32"/>
        <v>1.9651663032043805</v>
      </c>
      <c r="P140" s="8" t="str">
        <f t="shared" si="33"/>
        <v>ОДНОРОДНЫЕ</v>
      </c>
      <c r="Q140" s="9">
        <f t="shared" si="30"/>
        <v>5800</v>
      </c>
    </row>
    <row r="141" spans="1:17" ht="39.9" customHeight="1" thickBot="1">
      <c r="A141" s="14">
        <v>137</v>
      </c>
      <c r="B141" s="15"/>
      <c r="C141" s="60" t="s">
        <v>159</v>
      </c>
      <c r="D141" s="28" t="s">
        <v>16</v>
      </c>
      <c r="E141" s="29">
        <v>400</v>
      </c>
      <c r="F141" s="31">
        <v>15.3</v>
      </c>
      <c r="G141" s="41">
        <v>15.61</v>
      </c>
      <c r="H141" s="44">
        <v>15.91</v>
      </c>
      <c r="I141" s="16"/>
      <c r="J141" s="17"/>
      <c r="K141" s="18">
        <f t="shared" si="27"/>
        <v>15.606666666666667</v>
      </c>
      <c r="L141" s="18">
        <f t="shared" si="31"/>
        <v>15.61</v>
      </c>
      <c r="M141" s="7">
        <f t="shared" si="28"/>
        <v>3</v>
      </c>
      <c r="N141" s="8">
        <f t="shared" si="29"/>
        <v>0.30501366089625093</v>
      </c>
      <c r="O141" s="19">
        <f t="shared" si="32"/>
        <v>1.9543805696043415</v>
      </c>
      <c r="P141" s="8" t="str">
        <f t="shared" si="33"/>
        <v>ОДНОРОДНЫЕ</v>
      </c>
      <c r="Q141" s="9">
        <f t="shared" si="30"/>
        <v>6244</v>
      </c>
    </row>
    <row r="142" spans="1:17" ht="39.9" customHeight="1" thickBot="1">
      <c r="A142" s="14">
        <v>138</v>
      </c>
      <c r="B142" s="15"/>
      <c r="C142" s="60" t="s">
        <v>160</v>
      </c>
      <c r="D142" s="28" t="s">
        <v>16</v>
      </c>
      <c r="E142" s="29">
        <v>400</v>
      </c>
      <c r="F142" s="31">
        <v>17.91</v>
      </c>
      <c r="G142" s="41">
        <v>18.27</v>
      </c>
      <c r="H142" s="44">
        <v>18.63</v>
      </c>
      <c r="I142" s="16"/>
      <c r="J142" s="17"/>
      <c r="K142" s="18">
        <f t="shared" si="27"/>
        <v>18.27</v>
      </c>
      <c r="L142" s="18">
        <f t="shared" si="31"/>
        <v>18.27</v>
      </c>
      <c r="M142" s="7">
        <f t="shared" si="28"/>
        <v>3</v>
      </c>
      <c r="N142" s="8">
        <f t="shared" si="29"/>
        <v>0.35999999999999943</v>
      </c>
      <c r="O142" s="19">
        <f t="shared" si="32"/>
        <v>1.9704433497536915</v>
      </c>
      <c r="P142" s="8" t="str">
        <f t="shared" si="33"/>
        <v>ОДНОРОДНЫЕ</v>
      </c>
      <c r="Q142" s="9">
        <f t="shared" si="30"/>
        <v>7308</v>
      </c>
    </row>
    <row r="143" spans="1:17" ht="39.9" customHeight="1" thickBot="1">
      <c r="A143" s="14">
        <v>139</v>
      </c>
      <c r="B143" s="15"/>
      <c r="C143" s="60" t="s">
        <v>161</v>
      </c>
      <c r="D143" s="28" t="s">
        <v>16</v>
      </c>
      <c r="E143" s="29">
        <v>800</v>
      </c>
      <c r="F143" s="31">
        <v>15.3</v>
      </c>
      <c r="G143" s="41">
        <v>15.61</v>
      </c>
      <c r="H143" s="44">
        <v>15.91</v>
      </c>
      <c r="I143" s="16"/>
      <c r="J143" s="17"/>
      <c r="K143" s="18">
        <f t="shared" si="27"/>
        <v>15.606666666666667</v>
      </c>
      <c r="L143" s="18">
        <f t="shared" si="31"/>
        <v>15.61</v>
      </c>
      <c r="M143" s="7">
        <f t="shared" si="28"/>
        <v>3</v>
      </c>
      <c r="N143" s="8">
        <f t="shared" si="29"/>
        <v>0.30501366089625093</v>
      </c>
      <c r="O143" s="19">
        <f t="shared" si="32"/>
        <v>1.9543805696043415</v>
      </c>
      <c r="P143" s="8" t="str">
        <f t="shared" si="33"/>
        <v>ОДНОРОДНЫЕ</v>
      </c>
      <c r="Q143" s="9">
        <f t="shared" si="30"/>
        <v>12488</v>
      </c>
    </row>
    <row r="144" spans="1:17" ht="39.9" customHeight="1" thickBot="1">
      <c r="A144" s="14">
        <v>140</v>
      </c>
      <c r="B144" s="15"/>
      <c r="C144" s="60" t="s">
        <v>162</v>
      </c>
      <c r="D144" s="28" t="s">
        <v>16</v>
      </c>
      <c r="E144" s="29">
        <v>800</v>
      </c>
      <c r="F144" s="31">
        <v>14.13</v>
      </c>
      <c r="G144" s="41">
        <v>14.41</v>
      </c>
      <c r="H144" s="44">
        <v>14.7</v>
      </c>
      <c r="I144" s="16"/>
      <c r="J144" s="17"/>
      <c r="K144" s="18">
        <f t="shared" si="27"/>
        <v>14.413333333333332</v>
      </c>
      <c r="L144" s="18">
        <f t="shared" si="31"/>
        <v>14.41</v>
      </c>
      <c r="M144" s="7">
        <f t="shared" si="28"/>
        <v>3</v>
      </c>
      <c r="N144" s="8">
        <f t="shared" si="29"/>
        <v>0.28501461950807527</v>
      </c>
      <c r="O144" s="19">
        <f t="shared" si="32"/>
        <v>1.9774372306295696</v>
      </c>
      <c r="P144" s="8" t="str">
        <f t="shared" si="33"/>
        <v>ОДНОРОДНЫЕ</v>
      </c>
      <c r="Q144" s="9">
        <f t="shared" si="30"/>
        <v>11528</v>
      </c>
    </row>
    <row r="145" spans="1:17" ht="39.9" customHeight="1" thickBot="1">
      <c r="A145" s="14">
        <v>141</v>
      </c>
      <c r="B145" s="15"/>
      <c r="C145" s="60" t="s">
        <v>163</v>
      </c>
      <c r="D145" s="28" t="s">
        <v>16</v>
      </c>
      <c r="E145" s="29">
        <v>400</v>
      </c>
      <c r="F145" s="31">
        <v>18.36</v>
      </c>
      <c r="G145" s="40">
        <v>18.73</v>
      </c>
      <c r="H145" s="44">
        <v>19.09</v>
      </c>
      <c r="I145" s="16"/>
      <c r="J145" s="17"/>
      <c r="K145" s="18">
        <f t="shared" si="27"/>
        <v>18.72666666666667</v>
      </c>
      <c r="L145" s="18">
        <f t="shared" si="31"/>
        <v>18.73</v>
      </c>
      <c r="M145" s="7">
        <f t="shared" si="28"/>
        <v>3</v>
      </c>
      <c r="N145" s="8">
        <f t="shared" si="29"/>
        <v>0.3650114153466073</v>
      </c>
      <c r="O145" s="19">
        <f t="shared" si="32"/>
        <v>1.9491531613382371</v>
      </c>
      <c r="P145" s="8" t="str">
        <f t="shared" si="33"/>
        <v>ОДНОРОДНЫЕ</v>
      </c>
      <c r="Q145" s="9">
        <f t="shared" si="30"/>
        <v>7492</v>
      </c>
    </row>
    <row r="146" spans="1:17" ht="39.9" customHeight="1" thickBot="1">
      <c r="A146" s="14">
        <v>142</v>
      </c>
      <c r="B146" s="15"/>
      <c r="C146" s="60" t="s">
        <v>164</v>
      </c>
      <c r="D146" s="28" t="s">
        <v>16</v>
      </c>
      <c r="E146" s="29">
        <v>400</v>
      </c>
      <c r="F146" s="31">
        <v>14.76</v>
      </c>
      <c r="G146" s="41">
        <v>15.06</v>
      </c>
      <c r="H146" s="44">
        <v>15.35</v>
      </c>
      <c r="I146" s="16"/>
      <c r="J146" s="17"/>
      <c r="K146" s="18">
        <f t="shared" si="27"/>
        <v>15.056666666666667</v>
      </c>
      <c r="L146" s="18">
        <f t="shared" si="31"/>
        <v>15.06</v>
      </c>
      <c r="M146" s="7">
        <f t="shared" si="28"/>
        <v>3</v>
      </c>
      <c r="N146" s="8">
        <f t="shared" si="29"/>
        <v>0.29501412395567317</v>
      </c>
      <c r="O146" s="19">
        <f t="shared" si="32"/>
        <v>1.9593588042218717</v>
      </c>
      <c r="P146" s="8" t="str">
        <f t="shared" si="33"/>
        <v>ОДНОРОДНЫЕ</v>
      </c>
      <c r="Q146" s="9">
        <f t="shared" si="30"/>
        <v>6024</v>
      </c>
    </row>
    <row r="147" spans="1:17" ht="39.9" customHeight="1" thickBot="1">
      <c r="A147" s="14">
        <v>143</v>
      </c>
      <c r="B147" s="15"/>
      <c r="C147" s="60" t="s">
        <v>165</v>
      </c>
      <c r="D147" s="28" t="s">
        <v>16</v>
      </c>
      <c r="E147" s="29">
        <v>400</v>
      </c>
      <c r="F147" s="31">
        <v>12.96</v>
      </c>
      <c r="G147" s="41">
        <v>13.22</v>
      </c>
      <c r="H147" s="44">
        <v>13.48</v>
      </c>
      <c r="I147" s="16"/>
      <c r="J147" s="17"/>
      <c r="K147" s="18">
        <f t="shared" si="27"/>
        <v>13.219999999999999</v>
      </c>
      <c r="L147" s="18">
        <f t="shared" si="31"/>
        <v>13.22</v>
      </c>
      <c r="M147" s="7">
        <f t="shared" si="28"/>
        <v>3</v>
      </c>
      <c r="N147" s="8">
        <f t="shared" si="29"/>
        <v>0.25999999999999979</v>
      </c>
      <c r="O147" s="19">
        <f t="shared" si="32"/>
        <v>1.9667170953101345</v>
      </c>
      <c r="P147" s="8" t="str">
        <f t="shared" si="33"/>
        <v>ОДНОРОДНЫЕ</v>
      </c>
      <c r="Q147" s="9">
        <f t="shared" si="30"/>
        <v>5288</v>
      </c>
    </row>
    <row r="148" spans="1:17" ht="39.9" customHeight="1" thickBot="1">
      <c r="A148" s="14">
        <v>144</v>
      </c>
      <c r="B148" s="15"/>
      <c r="C148" s="60" t="s">
        <v>166</v>
      </c>
      <c r="D148" s="28" t="s">
        <v>16</v>
      </c>
      <c r="E148" s="29">
        <v>800</v>
      </c>
      <c r="F148" s="31">
        <v>16.739999999999998</v>
      </c>
      <c r="G148" s="41">
        <v>17.07</v>
      </c>
      <c r="H148" s="44">
        <v>17.41</v>
      </c>
      <c r="I148" s="16"/>
      <c r="J148" s="17"/>
      <c r="K148" s="18">
        <f t="shared" si="27"/>
        <v>17.073333333333334</v>
      </c>
      <c r="L148" s="18">
        <f t="shared" si="31"/>
        <v>17.07</v>
      </c>
      <c r="M148" s="7">
        <f t="shared" si="28"/>
        <v>3</v>
      </c>
      <c r="N148" s="8">
        <f t="shared" si="29"/>
        <v>0.33501243758006044</v>
      </c>
      <c r="O148" s="19">
        <f t="shared" si="32"/>
        <v>1.9621970182354183</v>
      </c>
      <c r="P148" s="8" t="str">
        <f t="shared" si="33"/>
        <v>ОДНОРОДНЫЕ</v>
      </c>
      <c r="Q148" s="9">
        <f t="shared" si="30"/>
        <v>13656</v>
      </c>
    </row>
    <row r="149" spans="1:17" ht="39.9" customHeight="1" thickBot="1">
      <c r="A149" s="14">
        <v>145</v>
      </c>
      <c r="B149" s="15"/>
      <c r="C149" s="60" t="s">
        <v>167</v>
      </c>
      <c r="D149" s="28" t="s">
        <v>16</v>
      </c>
      <c r="E149" s="29">
        <v>400</v>
      </c>
      <c r="F149" s="31">
        <v>13.68</v>
      </c>
      <c r="G149" s="41">
        <v>13.95</v>
      </c>
      <c r="H149" s="44">
        <v>14.23</v>
      </c>
      <c r="I149" s="16"/>
      <c r="J149" s="17"/>
      <c r="K149" s="18">
        <f t="shared" si="27"/>
        <v>13.953333333333333</v>
      </c>
      <c r="L149" s="18">
        <f t="shared" si="31"/>
        <v>13.95</v>
      </c>
      <c r="M149" s="7">
        <f t="shared" si="28"/>
        <v>3</v>
      </c>
      <c r="N149" s="8">
        <f t="shared" si="29"/>
        <v>0.27501515109777774</v>
      </c>
      <c r="O149" s="19">
        <f t="shared" si="32"/>
        <v>1.9709638157986937</v>
      </c>
      <c r="P149" s="8" t="str">
        <f t="shared" si="33"/>
        <v>ОДНОРОДНЫЕ</v>
      </c>
      <c r="Q149" s="9">
        <f t="shared" si="30"/>
        <v>5580</v>
      </c>
    </row>
    <row r="150" spans="1:17" ht="39.9" customHeight="1" thickBot="1">
      <c r="A150" s="14">
        <v>146</v>
      </c>
      <c r="B150" s="15"/>
      <c r="C150" s="60" t="s">
        <v>168</v>
      </c>
      <c r="D150" s="28" t="s">
        <v>16</v>
      </c>
      <c r="E150" s="29">
        <v>400</v>
      </c>
      <c r="F150" s="31">
        <v>12.06</v>
      </c>
      <c r="G150" s="41">
        <v>12.3</v>
      </c>
      <c r="H150" s="44">
        <v>12.54</v>
      </c>
      <c r="I150" s="16"/>
      <c r="J150" s="17"/>
      <c r="K150" s="18">
        <f t="shared" si="27"/>
        <v>12.299999999999999</v>
      </c>
      <c r="L150" s="18">
        <f t="shared" si="31"/>
        <v>12.3</v>
      </c>
      <c r="M150" s="7">
        <f t="shared" si="28"/>
        <v>3</v>
      </c>
      <c r="N150" s="8">
        <f t="shared" si="29"/>
        <v>0.23999999999999932</v>
      </c>
      <c r="O150" s="19">
        <f t="shared" si="32"/>
        <v>1.9512195121951168</v>
      </c>
      <c r="P150" s="8" t="str">
        <f t="shared" si="33"/>
        <v>ОДНОРОДНЫЕ</v>
      </c>
      <c r="Q150" s="9">
        <f t="shared" si="30"/>
        <v>4920</v>
      </c>
    </row>
    <row r="151" spans="1:17" ht="39.9" customHeight="1" thickBot="1">
      <c r="A151" s="14">
        <v>147</v>
      </c>
      <c r="B151" s="15"/>
      <c r="C151" s="60" t="s">
        <v>169</v>
      </c>
      <c r="D151" s="28" t="s">
        <v>16</v>
      </c>
      <c r="E151" s="29">
        <v>400</v>
      </c>
      <c r="F151" s="31">
        <v>16.2</v>
      </c>
      <c r="G151" s="41">
        <v>16.52</v>
      </c>
      <c r="H151" s="44">
        <v>16.850000000000001</v>
      </c>
      <c r="I151" s="16"/>
      <c r="J151" s="17"/>
      <c r="K151" s="18">
        <f t="shared" si="27"/>
        <v>16.523333333333333</v>
      </c>
      <c r="L151" s="18">
        <f t="shared" si="31"/>
        <v>16.52</v>
      </c>
      <c r="M151" s="7">
        <f t="shared" si="28"/>
        <v>3</v>
      </c>
      <c r="N151" s="8">
        <f t="shared" si="29"/>
        <v>0.32501282025996148</v>
      </c>
      <c r="O151" s="19">
        <f t="shared" si="32"/>
        <v>1.9669930618920404</v>
      </c>
      <c r="P151" s="8" t="str">
        <f t="shared" si="33"/>
        <v>ОДНОРОДНЫЕ</v>
      </c>
      <c r="Q151" s="9">
        <f t="shared" si="30"/>
        <v>6608</v>
      </c>
    </row>
    <row r="152" spans="1:17" ht="39.9" customHeight="1" thickBot="1">
      <c r="A152" s="14">
        <v>148</v>
      </c>
      <c r="B152" s="15"/>
      <c r="C152" s="60" t="s">
        <v>170</v>
      </c>
      <c r="D152" s="28" t="s">
        <v>16</v>
      </c>
      <c r="E152" s="29">
        <v>800</v>
      </c>
      <c r="F152" s="31">
        <v>20.52</v>
      </c>
      <c r="G152" s="41">
        <v>20.93</v>
      </c>
      <c r="H152" s="44">
        <v>21.34</v>
      </c>
      <c r="I152" s="16"/>
      <c r="J152" s="17"/>
      <c r="K152" s="18">
        <f t="shared" si="27"/>
        <v>20.930000000000003</v>
      </c>
      <c r="L152" s="18">
        <f t="shared" si="31"/>
        <v>20.93</v>
      </c>
      <c r="M152" s="7">
        <f t="shared" si="28"/>
        <v>3</v>
      </c>
      <c r="N152" s="8">
        <f t="shared" si="29"/>
        <v>0.41000000000000014</v>
      </c>
      <c r="O152" s="19">
        <f t="shared" si="32"/>
        <v>1.9589106545628288</v>
      </c>
      <c r="P152" s="8" t="str">
        <f t="shared" si="33"/>
        <v>ОДНОРОДНЫЕ</v>
      </c>
      <c r="Q152" s="9">
        <f t="shared" si="30"/>
        <v>16744</v>
      </c>
    </row>
    <row r="153" spans="1:17" ht="39.9" customHeight="1" thickBot="1">
      <c r="A153" s="14">
        <v>149</v>
      </c>
      <c r="B153" s="15"/>
      <c r="C153" s="60" t="s">
        <v>171</v>
      </c>
      <c r="D153" s="28" t="s">
        <v>16</v>
      </c>
      <c r="E153" s="29">
        <v>800</v>
      </c>
      <c r="F153" s="31">
        <v>20.25</v>
      </c>
      <c r="G153" s="41">
        <v>20.66</v>
      </c>
      <c r="H153" s="44">
        <v>21.06</v>
      </c>
      <c r="I153" s="16"/>
      <c r="J153" s="17"/>
      <c r="K153" s="18">
        <f t="shared" si="27"/>
        <v>20.656666666666666</v>
      </c>
      <c r="L153" s="18">
        <f t="shared" si="31"/>
        <v>20.66</v>
      </c>
      <c r="M153" s="7">
        <f t="shared" si="28"/>
        <v>3</v>
      </c>
      <c r="N153" s="8">
        <f t="shared" si="29"/>
        <v>0.4050102879351743</v>
      </c>
      <c r="O153" s="19">
        <f t="shared" si="32"/>
        <v>1.9606759138381846</v>
      </c>
      <c r="P153" s="8" t="str">
        <f t="shared" si="33"/>
        <v>ОДНОРОДНЫЕ</v>
      </c>
      <c r="Q153" s="9">
        <f t="shared" si="30"/>
        <v>16528</v>
      </c>
    </row>
    <row r="154" spans="1:17" ht="39.9" customHeight="1" thickBot="1">
      <c r="A154" s="14">
        <v>150</v>
      </c>
      <c r="B154" s="15"/>
      <c r="C154" s="60" t="s">
        <v>172</v>
      </c>
      <c r="D154" s="28" t="s">
        <v>16</v>
      </c>
      <c r="E154" s="29">
        <v>800</v>
      </c>
      <c r="F154" s="31">
        <v>21.06</v>
      </c>
      <c r="G154" s="41">
        <v>21.48</v>
      </c>
      <c r="H154" s="44">
        <v>21.9</v>
      </c>
      <c r="I154" s="16"/>
      <c r="J154" s="17"/>
      <c r="K154" s="18">
        <f t="shared" si="27"/>
        <v>21.48</v>
      </c>
      <c r="L154" s="18">
        <f t="shared" si="31"/>
        <v>21.48</v>
      </c>
      <c r="M154" s="7">
        <f t="shared" si="28"/>
        <v>3</v>
      </c>
      <c r="N154" s="8">
        <f t="shared" si="29"/>
        <v>0.41999999999999993</v>
      </c>
      <c r="O154" s="19">
        <f t="shared" si="32"/>
        <v>1.955307262569832</v>
      </c>
      <c r="P154" s="8" t="str">
        <f t="shared" si="33"/>
        <v>ОДНОРОДНЫЕ</v>
      </c>
      <c r="Q154" s="9">
        <f t="shared" si="30"/>
        <v>17184</v>
      </c>
    </row>
    <row r="155" spans="1:17" ht="39.9" customHeight="1" thickBot="1">
      <c r="A155" s="14">
        <v>151</v>
      </c>
      <c r="B155" s="15"/>
      <c r="C155" s="60" t="s">
        <v>173</v>
      </c>
      <c r="D155" s="28" t="s">
        <v>16</v>
      </c>
      <c r="E155" s="29">
        <v>800</v>
      </c>
      <c r="F155" s="31">
        <v>19.89</v>
      </c>
      <c r="G155" s="41">
        <v>20.29</v>
      </c>
      <c r="H155" s="44">
        <v>20.69</v>
      </c>
      <c r="I155" s="16"/>
      <c r="J155" s="17"/>
      <c r="K155" s="18">
        <f t="shared" si="27"/>
        <v>20.290000000000003</v>
      </c>
      <c r="L155" s="18">
        <f t="shared" si="31"/>
        <v>20.29</v>
      </c>
      <c r="M155" s="7">
        <f t="shared" si="28"/>
        <v>3</v>
      </c>
      <c r="N155" s="8">
        <f t="shared" si="29"/>
        <v>0.40000000000000036</v>
      </c>
      <c r="O155" s="19">
        <f t="shared" si="32"/>
        <v>1.9714144898965023</v>
      </c>
      <c r="P155" s="8" t="str">
        <f t="shared" si="33"/>
        <v>ОДНОРОДНЫЕ</v>
      </c>
      <c r="Q155" s="9">
        <f t="shared" si="30"/>
        <v>16232</v>
      </c>
    </row>
    <row r="156" spans="1:17" ht="39.9" customHeight="1" thickBot="1">
      <c r="A156" s="14">
        <v>152</v>
      </c>
      <c r="B156" s="15"/>
      <c r="C156" s="60" t="s">
        <v>174</v>
      </c>
      <c r="D156" s="28" t="s">
        <v>16</v>
      </c>
      <c r="E156" s="29">
        <v>400</v>
      </c>
      <c r="F156" s="31">
        <v>14.22</v>
      </c>
      <c r="G156" s="41">
        <v>14.5</v>
      </c>
      <c r="H156" s="43">
        <v>14.79</v>
      </c>
      <c r="I156" s="16"/>
      <c r="J156" s="17"/>
      <c r="K156" s="18">
        <f t="shared" si="27"/>
        <v>14.503333333333332</v>
      </c>
      <c r="L156" s="18">
        <f t="shared" si="31"/>
        <v>14.5</v>
      </c>
      <c r="M156" s="7">
        <f t="shared" si="28"/>
        <v>3</v>
      </c>
      <c r="N156" s="8">
        <f t="shared" si="29"/>
        <v>0.28501461950807527</v>
      </c>
      <c r="O156" s="19">
        <f t="shared" si="32"/>
        <v>1.9651663032043805</v>
      </c>
      <c r="P156" s="8" t="str">
        <f t="shared" si="33"/>
        <v>ОДНОРОДНЫЕ</v>
      </c>
      <c r="Q156" s="9">
        <f t="shared" si="30"/>
        <v>5800</v>
      </c>
    </row>
    <row r="157" spans="1:17" ht="39.9" customHeight="1" thickBot="1">
      <c r="A157" s="14">
        <v>153</v>
      </c>
      <c r="B157" s="15"/>
      <c r="C157" s="60" t="s">
        <v>175</v>
      </c>
      <c r="D157" s="28" t="s">
        <v>16</v>
      </c>
      <c r="E157" s="29">
        <v>800</v>
      </c>
      <c r="F157" s="31">
        <v>18.36</v>
      </c>
      <c r="G157" s="41">
        <v>18.73</v>
      </c>
      <c r="H157" s="44">
        <v>19.09</v>
      </c>
      <c r="I157" s="16"/>
      <c r="J157" s="17"/>
      <c r="K157" s="18">
        <f t="shared" si="27"/>
        <v>18.72666666666667</v>
      </c>
      <c r="L157" s="18">
        <f t="shared" si="31"/>
        <v>18.73</v>
      </c>
      <c r="M157" s="7">
        <f t="shared" si="28"/>
        <v>3</v>
      </c>
      <c r="N157" s="8">
        <f t="shared" si="29"/>
        <v>0.3650114153466073</v>
      </c>
      <c r="O157" s="19">
        <f t="shared" si="32"/>
        <v>1.9491531613382371</v>
      </c>
      <c r="P157" s="8" t="str">
        <f t="shared" si="33"/>
        <v>ОДНОРОДНЫЕ</v>
      </c>
      <c r="Q157" s="9">
        <f t="shared" si="30"/>
        <v>14984</v>
      </c>
    </row>
    <row r="158" spans="1:17" ht="39.9" customHeight="1" thickBot="1">
      <c r="A158" s="14">
        <v>154</v>
      </c>
      <c r="B158" s="15"/>
      <c r="C158" s="60" t="s">
        <v>176</v>
      </c>
      <c r="D158" s="28" t="s">
        <v>16</v>
      </c>
      <c r="E158" s="29">
        <v>400</v>
      </c>
      <c r="F158" s="31">
        <v>14.76</v>
      </c>
      <c r="G158" s="41">
        <v>15.06</v>
      </c>
      <c r="H158" s="44">
        <v>15.35</v>
      </c>
      <c r="I158" s="16"/>
      <c r="J158" s="17"/>
      <c r="K158" s="18">
        <f t="shared" si="27"/>
        <v>15.056666666666667</v>
      </c>
      <c r="L158" s="18">
        <f t="shared" si="31"/>
        <v>15.06</v>
      </c>
      <c r="M158" s="7">
        <f t="shared" si="28"/>
        <v>3</v>
      </c>
      <c r="N158" s="8">
        <f t="shared" si="29"/>
        <v>0.29501412395567317</v>
      </c>
      <c r="O158" s="19">
        <f t="shared" si="32"/>
        <v>1.9593588042218717</v>
      </c>
      <c r="P158" s="8" t="str">
        <f t="shared" si="33"/>
        <v>ОДНОРОДНЫЕ</v>
      </c>
      <c r="Q158" s="9">
        <f t="shared" si="30"/>
        <v>6024</v>
      </c>
    </row>
    <row r="159" spans="1:17" ht="39.9" customHeight="1" thickBot="1">
      <c r="A159" s="14">
        <v>155</v>
      </c>
      <c r="B159" s="15"/>
      <c r="C159" s="60" t="s">
        <v>177</v>
      </c>
      <c r="D159" s="28" t="s">
        <v>16</v>
      </c>
      <c r="E159" s="29">
        <v>400</v>
      </c>
      <c r="F159" s="31">
        <v>13.68</v>
      </c>
      <c r="G159" s="41">
        <v>13.95</v>
      </c>
      <c r="H159" s="44">
        <v>14.23</v>
      </c>
      <c r="I159" s="16"/>
      <c r="J159" s="17"/>
      <c r="K159" s="18">
        <f t="shared" si="27"/>
        <v>13.953333333333333</v>
      </c>
      <c r="L159" s="18">
        <f t="shared" si="31"/>
        <v>13.95</v>
      </c>
      <c r="M159" s="7">
        <f t="shared" si="28"/>
        <v>3</v>
      </c>
      <c r="N159" s="8">
        <f t="shared" si="29"/>
        <v>0.27501515109777774</v>
      </c>
      <c r="O159" s="19">
        <f t="shared" si="32"/>
        <v>1.9709638157986937</v>
      </c>
      <c r="P159" s="8" t="str">
        <f t="shared" si="33"/>
        <v>ОДНОРОДНЫЕ</v>
      </c>
      <c r="Q159" s="9">
        <f t="shared" si="30"/>
        <v>5580</v>
      </c>
    </row>
    <row r="160" spans="1:17" ht="39.9" customHeight="1" thickBot="1">
      <c r="A160" s="14">
        <v>156</v>
      </c>
      <c r="B160" s="15"/>
      <c r="C160" s="60" t="s">
        <v>178</v>
      </c>
      <c r="D160" s="28" t="s">
        <v>16</v>
      </c>
      <c r="E160" s="29">
        <v>400</v>
      </c>
      <c r="F160" s="31">
        <v>15.48</v>
      </c>
      <c r="G160" s="41">
        <v>15.79</v>
      </c>
      <c r="H160" s="44">
        <v>16.100000000000001</v>
      </c>
      <c r="I160" s="16"/>
      <c r="J160" s="17"/>
      <c r="K160" s="18">
        <f t="shared" si="27"/>
        <v>15.790000000000001</v>
      </c>
      <c r="L160" s="18">
        <f t="shared" si="31"/>
        <v>15.79</v>
      </c>
      <c r="M160" s="7">
        <f t="shared" si="28"/>
        <v>3</v>
      </c>
      <c r="N160" s="8">
        <f t="shared" si="29"/>
        <v>0.3100000000000005</v>
      </c>
      <c r="O160" s="19">
        <f t="shared" si="32"/>
        <v>1.9632678910703008</v>
      </c>
      <c r="P160" s="8" t="str">
        <f t="shared" si="33"/>
        <v>ОДНОРОДНЫЕ</v>
      </c>
      <c r="Q160" s="9">
        <f t="shared" si="30"/>
        <v>6316</v>
      </c>
    </row>
    <row r="161" spans="1:17" ht="39.9" customHeight="1" thickBot="1">
      <c r="A161" s="14">
        <v>157</v>
      </c>
      <c r="B161" s="15"/>
      <c r="C161" s="60" t="s">
        <v>179</v>
      </c>
      <c r="D161" s="28" t="s">
        <v>16</v>
      </c>
      <c r="E161" s="29">
        <v>400</v>
      </c>
      <c r="F161" s="31">
        <v>20.97</v>
      </c>
      <c r="G161" s="41">
        <v>21.39</v>
      </c>
      <c r="H161" s="44">
        <v>21.81</v>
      </c>
      <c r="I161" s="16"/>
      <c r="J161" s="17"/>
      <c r="K161" s="18">
        <f t="shared" si="27"/>
        <v>21.39</v>
      </c>
      <c r="L161" s="18">
        <f t="shared" si="31"/>
        <v>21.39</v>
      </c>
      <c r="M161" s="7">
        <f t="shared" si="28"/>
        <v>3</v>
      </c>
      <c r="N161" s="8">
        <f t="shared" si="29"/>
        <v>0.41999999999999993</v>
      </c>
      <c r="O161" s="19">
        <f t="shared" si="32"/>
        <v>1.9635343618513319</v>
      </c>
      <c r="P161" s="8" t="str">
        <f t="shared" si="33"/>
        <v>ОДНОРОДНЫЕ</v>
      </c>
      <c r="Q161" s="9">
        <f t="shared" si="30"/>
        <v>8556</v>
      </c>
    </row>
    <row r="162" spans="1:17" ht="39.9" customHeight="1" thickBot="1">
      <c r="A162" s="14">
        <v>158</v>
      </c>
      <c r="B162" s="15"/>
      <c r="C162" s="60" t="s">
        <v>180</v>
      </c>
      <c r="D162" s="28" t="s">
        <v>16</v>
      </c>
      <c r="E162" s="29">
        <v>400</v>
      </c>
      <c r="F162" s="31">
        <v>13.41</v>
      </c>
      <c r="G162" s="41">
        <v>13.68</v>
      </c>
      <c r="H162" s="44">
        <v>13.95</v>
      </c>
      <c r="I162" s="16"/>
      <c r="J162" s="17"/>
      <c r="K162" s="18">
        <f t="shared" si="27"/>
        <v>13.68</v>
      </c>
      <c r="L162" s="18">
        <f t="shared" si="31"/>
        <v>13.68</v>
      </c>
      <c r="M162" s="7">
        <f t="shared" si="28"/>
        <v>3</v>
      </c>
      <c r="N162" s="8">
        <f t="shared" si="29"/>
        <v>0.26999999999999957</v>
      </c>
      <c r="O162" s="19">
        <f t="shared" si="32"/>
        <v>1.9736842105263126</v>
      </c>
      <c r="P162" s="8" t="str">
        <f t="shared" si="33"/>
        <v>ОДНОРОДНЫЕ</v>
      </c>
      <c r="Q162" s="9">
        <f t="shared" si="30"/>
        <v>5472</v>
      </c>
    </row>
    <row r="163" spans="1:17" ht="39.9" customHeight="1" thickBot="1">
      <c r="A163" s="14">
        <v>159</v>
      </c>
      <c r="B163" s="15"/>
      <c r="C163" s="60" t="s">
        <v>181</v>
      </c>
      <c r="D163" s="28" t="s">
        <v>16</v>
      </c>
      <c r="E163" s="29">
        <v>400</v>
      </c>
      <c r="F163" s="31">
        <v>14.49</v>
      </c>
      <c r="G163" s="41">
        <v>14.78</v>
      </c>
      <c r="H163" s="44">
        <v>15.07</v>
      </c>
      <c r="I163" s="16"/>
      <c r="J163" s="17"/>
      <c r="K163" s="18">
        <f t="shared" si="27"/>
        <v>14.780000000000001</v>
      </c>
      <c r="L163" s="18">
        <f t="shared" si="31"/>
        <v>14.78</v>
      </c>
      <c r="M163" s="7">
        <f t="shared" si="28"/>
        <v>3</v>
      </c>
      <c r="N163" s="8">
        <f t="shared" si="29"/>
        <v>0.29000000000000004</v>
      </c>
      <c r="O163" s="19">
        <f t="shared" si="32"/>
        <v>1.9621109607577809</v>
      </c>
      <c r="P163" s="8" t="str">
        <f t="shared" si="33"/>
        <v>ОДНОРОДНЫЕ</v>
      </c>
      <c r="Q163" s="9">
        <f t="shared" si="30"/>
        <v>5912</v>
      </c>
    </row>
    <row r="164" spans="1:17" ht="39.9" customHeight="1" thickBot="1">
      <c r="A164" s="14">
        <v>160</v>
      </c>
      <c r="B164" s="15"/>
      <c r="C164" s="60" t="s">
        <v>182</v>
      </c>
      <c r="D164" s="28" t="s">
        <v>16</v>
      </c>
      <c r="E164" s="29">
        <v>400</v>
      </c>
      <c r="F164" s="31">
        <v>18.899999999999999</v>
      </c>
      <c r="G164" s="41">
        <v>19.28</v>
      </c>
      <c r="H164" s="44">
        <v>19.66</v>
      </c>
      <c r="I164" s="16"/>
      <c r="J164" s="17"/>
      <c r="K164" s="18">
        <f t="shared" si="27"/>
        <v>19.28</v>
      </c>
      <c r="L164" s="18">
        <f t="shared" si="31"/>
        <v>19.28</v>
      </c>
      <c r="M164" s="7">
        <f t="shared" si="28"/>
        <v>3</v>
      </c>
      <c r="N164" s="8">
        <f t="shared" si="29"/>
        <v>0.38000000000000078</v>
      </c>
      <c r="O164" s="19">
        <f t="shared" si="32"/>
        <v>1.9709543568464771</v>
      </c>
      <c r="P164" s="8" t="str">
        <f t="shared" si="33"/>
        <v>ОДНОРОДНЫЕ</v>
      </c>
      <c r="Q164" s="9">
        <f t="shared" si="30"/>
        <v>7712</v>
      </c>
    </row>
    <row r="165" spans="1:17" ht="39.9" customHeight="1" thickBot="1">
      <c r="A165" s="14">
        <v>161</v>
      </c>
      <c r="B165" s="15"/>
      <c r="C165" s="60" t="s">
        <v>183</v>
      </c>
      <c r="D165" s="28" t="s">
        <v>16</v>
      </c>
      <c r="E165" s="29">
        <v>400</v>
      </c>
      <c r="F165" s="31">
        <v>16.2</v>
      </c>
      <c r="G165" s="41">
        <v>16.52</v>
      </c>
      <c r="H165" s="44">
        <v>16.850000000000001</v>
      </c>
      <c r="I165" s="16"/>
      <c r="J165" s="17"/>
      <c r="K165" s="18">
        <f t="shared" ref="K165:K196" si="34">AVERAGE(F165,G165,H165)</f>
        <v>16.523333333333333</v>
      </c>
      <c r="L165" s="18">
        <f t="shared" si="31"/>
        <v>16.52</v>
      </c>
      <c r="M165" s="7">
        <f t="shared" ref="M165:M196" si="35">COUNT(F165:J165)</f>
        <v>3</v>
      </c>
      <c r="N165" s="8">
        <f t="shared" ref="N165:N196" si="36">STDEV(F165,G165,H165,I165,J165)</f>
        <v>0.32501282025996148</v>
      </c>
      <c r="O165" s="19">
        <f t="shared" si="32"/>
        <v>1.9669930618920404</v>
      </c>
      <c r="P165" s="8" t="str">
        <f t="shared" si="33"/>
        <v>ОДНОРОДНЫЕ</v>
      </c>
      <c r="Q165" s="9">
        <f t="shared" ref="Q165:Q196" si="37">E165*L165</f>
        <v>6608</v>
      </c>
    </row>
    <row r="166" spans="1:17" ht="39.9" customHeight="1" thickBot="1">
      <c r="A166" s="14">
        <v>162</v>
      </c>
      <c r="B166" s="15"/>
      <c r="C166" s="60" t="s">
        <v>184</v>
      </c>
      <c r="D166" s="28" t="s">
        <v>16</v>
      </c>
      <c r="E166" s="29">
        <v>800</v>
      </c>
      <c r="F166" s="31">
        <v>16.649999999999999</v>
      </c>
      <c r="G166" s="40">
        <v>16.98</v>
      </c>
      <c r="H166" s="44">
        <v>17.32</v>
      </c>
      <c r="I166" s="16"/>
      <c r="J166" s="17"/>
      <c r="K166" s="18">
        <f t="shared" si="34"/>
        <v>16.983333333333331</v>
      </c>
      <c r="L166" s="18">
        <f t="shared" si="31"/>
        <v>16.98</v>
      </c>
      <c r="M166" s="7">
        <f t="shared" si="35"/>
        <v>3</v>
      </c>
      <c r="N166" s="8">
        <f t="shared" si="36"/>
        <v>0.33501243758006044</v>
      </c>
      <c r="O166" s="19">
        <f t="shared" si="32"/>
        <v>1.9725953145047721</v>
      </c>
      <c r="P166" s="8" t="str">
        <f t="shared" si="33"/>
        <v>ОДНОРОДНЫЕ</v>
      </c>
      <c r="Q166" s="9">
        <f t="shared" si="37"/>
        <v>13584</v>
      </c>
    </row>
    <row r="167" spans="1:17" ht="39.9" customHeight="1" thickBot="1">
      <c r="A167" s="14">
        <v>163</v>
      </c>
      <c r="B167" s="15"/>
      <c r="C167" s="60" t="s">
        <v>185</v>
      </c>
      <c r="D167" s="28" t="s">
        <v>16</v>
      </c>
      <c r="E167" s="29">
        <v>400</v>
      </c>
      <c r="F167" s="31">
        <v>20.88</v>
      </c>
      <c r="G167" s="40">
        <v>21.3</v>
      </c>
      <c r="H167" s="44">
        <v>21.72</v>
      </c>
      <c r="I167" s="16"/>
      <c r="J167" s="17"/>
      <c r="K167" s="18">
        <f t="shared" si="34"/>
        <v>21.3</v>
      </c>
      <c r="L167" s="18">
        <f t="shared" si="31"/>
        <v>21.3</v>
      </c>
      <c r="M167" s="7">
        <f t="shared" si="35"/>
        <v>3</v>
      </c>
      <c r="N167" s="8">
        <f t="shared" si="36"/>
        <v>0.41999999999999993</v>
      </c>
      <c r="O167" s="19">
        <f t="shared" si="32"/>
        <v>1.9718309859154923</v>
      </c>
      <c r="P167" s="8" t="str">
        <f t="shared" si="33"/>
        <v>ОДНОРОДНЫЕ</v>
      </c>
      <c r="Q167" s="9">
        <f t="shared" si="37"/>
        <v>8520</v>
      </c>
    </row>
    <row r="168" spans="1:17" ht="39.9" customHeight="1" thickBot="1">
      <c r="A168" s="14">
        <v>164</v>
      </c>
      <c r="B168" s="15"/>
      <c r="C168" s="60" t="s">
        <v>186</v>
      </c>
      <c r="D168" s="28" t="s">
        <v>16</v>
      </c>
      <c r="E168" s="29">
        <v>400</v>
      </c>
      <c r="F168" s="31">
        <v>13.23</v>
      </c>
      <c r="G168" s="41">
        <v>13.49</v>
      </c>
      <c r="H168" s="44">
        <v>13.76</v>
      </c>
      <c r="I168" s="16"/>
      <c r="J168" s="17"/>
      <c r="K168" s="18">
        <f t="shared" si="34"/>
        <v>13.493333333333332</v>
      </c>
      <c r="L168" s="18">
        <f t="shared" si="31"/>
        <v>13.49</v>
      </c>
      <c r="M168" s="7">
        <f t="shared" si="35"/>
        <v>3</v>
      </c>
      <c r="N168" s="8">
        <f t="shared" si="36"/>
        <v>0.26501572280401242</v>
      </c>
      <c r="O168" s="19">
        <f t="shared" si="32"/>
        <v>1.9640493290811201</v>
      </c>
      <c r="P168" s="8" t="str">
        <f t="shared" si="33"/>
        <v>ОДНОРОДНЫЕ</v>
      </c>
      <c r="Q168" s="9">
        <f t="shared" si="37"/>
        <v>5396</v>
      </c>
    </row>
    <row r="169" spans="1:17" ht="39.9" customHeight="1" thickBot="1">
      <c r="A169" s="14">
        <v>165</v>
      </c>
      <c r="B169" s="15"/>
      <c r="C169" s="60" t="s">
        <v>187</v>
      </c>
      <c r="D169" s="28" t="s">
        <v>16</v>
      </c>
      <c r="E169" s="29">
        <v>800</v>
      </c>
      <c r="F169" s="31">
        <v>15.21</v>
      </c>
      <c r="G169" s="41">
        <v>15.51</v>
      </c>
      <c r="H169" s="44">
        <v>15.82</v>
      </c>
      <c r="I169" s="16"/>
      <c r="J169" s="17"/>
      <c r="K169" s="18">
        <f t="shared" si="34"/>
        <v>15.513333333333334</v>
      </c>
      <c r="L169" s="18">
        <f t="shared" si="31"/>
        <v>15.51</v>
      </c>
      <c r="M169" s="7">
        <f t="shared" si="35"/>
        <v>3</v>
      </c>
      <c r="N169" s="8">
        <f t="shared" si="36"/>
        <v>0.30501366089625093</v>
      </c>
      <c r="O169" s="19">
        <f t="shared" si="32"/>
        <v>1.9661387681322577</v>
      </c>
      <c r="P169" s="8" t="str">
        <f t="shared" si="33"/>
        <v>ОДНОРОДНЫЕ</v>
      </c>
      <c r="Q169" s="9">
        <f t="shared" si="37"/>
        <v>12408</v>
      </c>
    </row>
    <row r="170" spans="1:17" ht="39.9" customHeight="1" thickBot="1">
      <c r="A170" s="14">
        <v>166</v>
      </c>
      <c r="B170" s="15"/>
      <c r="C170" s="60" t="s">
        <v>188</v>
      </c>
      <c r="D170" s="28" t="s">
        <v>16</v>
      </c>
      <c r="E170" s="29">
        <v>800</v>
      </c>
      <c r="F170" s="31">
        <v>18.809999999999999</v>
      </c>
      <c r="G170" s="41">
        <v>19.190000000000001</v>
      </c>
      <c r="H170" s="44">
        <v>19.559999999999999</v>
      </c>
      <c r="I170" s="16"/>
      <c r="J170" s="17"/>
      <c r="K170" s="18">
        <f t="shared" si="34"/>
        <v>19.186666666666667</v>
      </c>
      <c r="L170" s="18">
        <f t="shared" si="31"/>
        <v>19.190000000000001</v>
      </c>
      <c r="M170" s="7">
        <f t="shared" si="35"/>
        <v>3</v>
      </c>
      <c r="N170" s="8">
        <f t="shared" si="36"/>
        <v>0.37501111094650696</v>
      </c>
      <c r="O170" s="19">
        <f t="shared" si="32"/>
        <v>1.9545401890888132</v>
      </c>
      <c r="P170" s="8" t="str">
        <f t="shared" si="33"/>
        <v>ОДНОРОДНЫЕ</v>
      </c>
      <c r="Q170" s="9">
        <f t="shared" si="37"/>
        <v>15352.000000000002</v>
      </c>
    </row>
    <row r="171" spans="1:17" ht="39.9" customHeight="1" thickBot="1">
      <c r="A171" s="14">
        <v>167</v>
      </c>
      <c r="B171" s="15"/>
      <c r="C171" s="60" t="s">
        <v>189</v>
      </c>
      <c r="D171" s="28" t="s">
        <v>16</v>
      </c>
      <c r="E171" s="29">
        <v>400</v>
      </c>
      <c r="F171" s="31">
        <v>18.899999999999999</v>
      </c>
      <c r="G171" s="41">
        <v>19.28</v>
      </c>
      <c r="H171" s="44">
        <v>19.66</v>
      </c>
      <c r="I171" s="16"/>
      <c r="J171" s="17"/>
      <c r="K171" s="18">
        <f t="shared" si="34"/>
        <v>19.28</v>
      </c>
      <c r="L171" s="18">
        <f t="shared" si="31"/>
        <v>19.28</v>
      </c>
      <c r="M171" s="7">
        <f t="shared" si="35"/>
        <v>3</v>
      </c>
      <c r="N171" s="8">
        <f t="shared" si="36"/>
        <v>0.38000000000000078</v>
      </c>
      <c r="O171" s="19">
        <f t="shared" si="32"/>
        <v>1.9709543568464771</v>
      </c>
      <c r="P171" s="8" t="str">
        <f t="shared" si="33"/>
        <v>ОДНОРОДНЫЕ</v>
      </c>
      <c r="Q171" s="9">
        <f t="shared" si="37"/>
        <v>7712</v>
      </c>
    </row>
    <row r="172" spans="1:17" ht="39.9" customHeight="1" thickBot="1">
      <c r="A172" s="14">
        <v>168</v>
      </c>
      <c r="B172" s="15"/>
      <c r="C172" s="60" t="s">
        <v>190</v>
      </c>
      <c r="D172" s="28" t="s">
        <v>16</v>
      </c>
      <c r="E172" s="29">
        <v>800</v>
      </c>
      <c r="F172" s="31">
        <v>18.27</v>
      </c>
      <c r="G172" s="41">
        <v>18.64</v>
      </c>
      <c r="H172" s="44">
        <v>19</v>
      </c>
      <c r="I172" s="16"/>
      <c r="J172" s="17"/>
      <c r="K172" s="18">
        <f t="shared" si="34"/>
        <v>18.636666666666667</v>
      </c>
      <c r="L172" s="18">
        <f t="shared" si="31"/>
        <v>18.64</v>
      </c>
      <c r="M172" s="7">
        <f t="shared" si="35"/>
        <v>3</v>
      </c>
      <c r="N172" s="8">
        <f t="shared" si="36"/>
        <v>0.3650114153466073</v>
      </c>
      <c r="O172" s="19">
        <f t="shared" si="32"/>
        <v>1.9585659918437166</v>
      </c>
      <c r="P172" s="8" t="str">
        <f t="shared" si="33"/>
        <v>ОДНОРОДНЫЕ</v>
      </c>
      <c r="Q172" s="9">
        <f t="shared" si="37"/>
        <v>14912</v>
      </c>
    </row>
    <row r="173" spans="1:17" ht="39.9" customHeight="1" thickBot="1">
      <c r="A173" s="14">
        <v>169</v>
      </c>
      <c r="B173" s="15"/>
      <c r="C173" s="60" t="s">
        <v>191</v>
      </c>
      <c r="D173" s="28" t="s">
        <v>16</v>
      </c>
      <c r="E173" s="29">
        <v>800</v>
      </c>
      <c r="F173" s="31">
        <v>19.260000000000002</v>
      </c>
      <c r="G173" s="41">
        <v>19.649999999999999</v>
      </c>
      <c r="H173" s="44">
        <v>20.03</v>
      </c>
      <c r="I173" s="16"/>
      <c r="J173" s="17"/>
      <c r="K173" s="18">
        <f t="shared" si="34"/>
        <v>19.646666666666665</v>
      </c>
      <c r="L173" s="18">
        <f t="shared" si="31"/>
        <v>19.649999999999999</v>
      </c>
      <c r="M173" s="7">
        <f t="shared" si="35"/>
        <v>3</v>
      </c>
      <c r="N173" s="8">
        <f t="shared" si="36"/>
        <v>0.38501082235871392</v>
      </c>
      <c r="O173" s="19">
        <f t="shared" si="32"/>
        <v>1.9596750374552798</v>
      </c>
      <c r="P173" s="8" t="str">
        <f t="shared" si="33"/>
        <v>ОДНОРОДНЫЕ</v>
      </c>
      <c r="Q173" s="9">
        <f t="shared" si="37"/>
        <v>15719.999999999998</v>
      </c>
    </row>
    <row r="174" spans="1:17" ht="39.9" customHeight="1" thickBot="1">
      <c r="A174" s="14">
        <v>170</v>
      </c>
      <c r="B174" s="15"/>
      <c r="C174" s="60" t="s">
        <v>192</v>
      </c>
      <c r="D174" s="28" t="s">
        <v>16</v>
      </c>
      <c r="E174" s="29">
        <v>400</v>
      </c>
      <c r="F174" s="31">
        <v>17.010000000000002</v>
      </c>
      <c r="G174" s="41">
        <v>17.350000000000001</v>
      </c>
      <c r="H174" s="44">
        <v>17.690000000000001</v>
      </c>
      <c r="I174" s="16"/>
      <c r="J174" s="17"/>
      <c r="K174" s="18">
        <f t="shared" si="34"/>
        <v>17.349999999999998</v>
      </c>
      <c r="L174" s="18">
        <f t="shared" si="31"/>
        <v>17.350000000000001</v>
      </c>
      <c r="M174" s="7">
        <f t="shared" si="35"/>
        <v>3</v>
      </c>
      <c r="N174" s="8">
        <f t="shared" si="36"/>
        <v>0.33999999999999986</v>
      </c>
      <c r="O174" s="19">
        <f t="shared" si="32"/>
        <v>1.9596541786743509</v>
      </c>
      <c r="P174" s="8" t="str">
        <f t="shared" si="33"/>
        <v>ОДНОРОДНЫЕ</v>
      </c>
      <c r="Q174" s="9">
        <f t="shared" si="37"/>
        <v>6940.0000000000009</v>
      </c>
    </row>
    <row r="175" spans="1:17" ht="39.9" customHeight="1" thickBot="1">
      <c r="A175" s="14">
        <v>171</v>
      </c>
      <c r="B175" s="15"/>
      <c r="C175" s="60" t="s">
        <v>193</v>
      </c>
      <c r="D175" s="28" t="s">
        <v>16</v>
      </c>
      <c r="E175" s="29">
        <v>800</v>
      </c>
      <c r="F175" s="31">
        <v>18.36</v>
      </c>
      <c r="G175" s="41">
        <v>18.73</v>
      </c>
      <c r="H175" s="44">
        <v>19.09</v>
      </c>
      <c r="I175" s="16"/>
      <c r="J175" s="17"/>
      <c r="K175" s="18">
        <f t="shared" si="34"/>
        <v>18.72666666666667</v>
      </c>
      <c r="L175" s="18">
        <f t="shared" si="31"/>
        <v>18.73</v>
      </c>
      <c r="M175" s="7">
        <f t="shared" si="35"/>
        <v>3</v>
      </c>
      <c r="N175" s="8">
        <f t="shared" si="36"/>
        <v>0.3650114153466073</v>
      </c>
      <c r="O175" s="19">
        <f t="shared" si="32"/>
        <v>1.9491531613382371</v>
      </c>
      <c r="P175" s="8" t="str">
        <f t="shared" si="33"/>
        <v>ОДНОРОДНЫЕ</v>
      </c>
      <c r="Q175" s="9">
        <f t="shared" si="37"/>
        <v>14984</v>
      </c>
    </row>
    <row r="176" spans="1:17" ht="39.9" customHeight="1" thickBot="1">
      <c r="A176" s="14">
        <v>172</v>
      </c>
      <c r="B176" s="15"/>
      <c r="C176" s="60" t="s">
        <v>194</v>
      </c>
      <c r="D176" s="28" t="s">
        <v>16</v>
      </c>
      <c r="E176" s="29">
        <v>400</v>
      </c>
      <c r="F176" s="31">
        <v>14.4</v>
      </c>
      <c r="G176" s="41">
        <v>14.69</v>
      </c>
      <c r="H176" s="44">
        <v>14.98</v>
      </c>
      <c r="I176" s="16"/>
      <c r="J176" s="17"/>
      <c r="K176" s="18">
        <f t="shared" si="34"/>
        <v>14.69</v>
      </c>
      <c r="L176" s="18">
        <f t="shared" si="31"/>
        <v>14.69</v>
      </c>
      <c r="M176" s="7">
        <f t="shared" si="35"/>
        <v>3</v>
      </c>
      <c r="N176" s="8">
        <f t="shared" si="36"/>
        <v>0.29000000000000004</v>
      </c>
      <c r="O176" s="19">
        <f t="shared" si="32"/>
        <v>1.9741320626276382</v>
      </c>
      <c r="P176" s="8" t="str">
        <f t="shared" si="33"/>
        <v>ОДНОРОДНЫЕ</v>
      </c>
      <c r="Q176" s="9">
        <f t="shared" si="37"/>
        <v>5876</v>
      </c>
    </row>
    <row r="177" spans="1:17" ht="39.9" customHeight="1" thickBot="1">
      <c r="A177" s="14">
        <v>173</v>
      </c>
      <c r="B177" s="15"/>
      <c r="C177" s="60" t="s">
        <v>195</v>
      </c>
      <c r="D177" s="28" t="s">
        <v>16</v>
      </c>
      <c r="E177" s="29">
        <v>400</v>
      </c>
      <c r="F177" s="31">
        <v>14.85</v>
      </c>
      <c r="G177" s="41">
        <v>15.15</v>
      </c>
      <c r="H177" s="44">
        <v>15.44</v>
      </c>
      <c r="I177" s="16"/>
      <c r="J177" s="17"/>
      <c r="K177" s="18">
        <f t="shared" si="34"/>
        <v>15.146666666666667</v>
      </c>
      <c r="L177" s="18">
        <f t="shared" si="31"/>
        <v>15.15</v>
      </c>
      <c r="M177" s="7">
        <f t="shared" si="35"/>
        <v>3</v>
      </c>
      <c r="N177" s="8">
        <f t="shared" si="36"/>
        <v>0.29501412395567317</v>
      </c>
      <c r="O177" s="19">
        <f t="shared" si="32"/>
        <v>1.9477164873834056</v>
      </c>
      <c r="P177" s="8" t="str">
        <f t="shared" si="33"/>
        <v>ОДНОРОДНЫЕ</v>
      </c>
      <c r="Q177" s="9">
        <f t="shared" si="37"/>
        <v>6060</v>
      </c>
    </row>
    <row r="178" spans="1:17" ht="39.9" customHeight="1" thickBot="1">
      <c r="A178" s="14">
        <v>174</v>
      </c>
      <c r="B178" s="15"/>
      <c r="C178" s="60" t="s">
        <v>196</v>
      </c>
      <c r="D178" s="28" t="s">
        <v>16</v>
      </c>
      <c r="E178" s="29">
        <v>400</v>
      </c>
      <c r="F178" s="31">
        <v>15.48</v>
      </c>
      <c r="G178" s="41">
        <v>15.79</v>
      </c>
      <c r="H178" s="44">
        <v>16.100000000000001</v>
      </c>
      <c r="I178" s="16"/>
      <c r="J178" s="17"/>
      <c r="K178" s="18">
        <f t="shared" si="34"/>
        <v>15.790000000000001</v>
      </c>
      <c r="L178" s="18">
        <f t="shared" si="31"/>
        <v>15.79</v>
      </c>
      <c r="M178" s="7">
        <f t="shared" si="35"/>
        <v>3</v>
      </c>
      <c r="N178" s="8">
        <f t="shared" si="36"/>
        <v>0.3100000000000005</v>
      </c>
      <c r="O178" s="19">
        <f t="shared" si="32"/>
        <v>1.9632678910703008</v>
      </c>
      <c r="P178" s="8" t="str">
        <f t="shared" si="33"/>
        <v>ОДНОРОДНЫЕ</v>
      </c>
      <c r="Q178" s="9">
        <f t="shared" si="37"/>
        <v>6316</v>
      </c>
    </row>
    <row r="179" spans="1:17" ht="39.9" customHeight="1" thickBot="1">
      <c r="A179" s="14">
        <v>175</v>
      </c>
      <c r="B179" s="15"/>
      <c r="C179" s="60" t="s">
        <v>197</v>
      </c>
      <c r="D179" s="28" t="s">
        <v>16</v>
      </c>
      <c r="E179" s="29">
        <v>400</v>
      </c>
      <c r="F179" s="31">
        <v>13.23</v>
      </c>
      <c r="G179" s="41">
        <v>13.49</v>
      </c>
      <c r="H179" s="44">
        <v>13.76</v>
      </c>
      <c r="I179" s="16"/>
      <c r="J179" s="17"/>
      <c r="K179" s="18">
        <f t="shared" si="34"/>
        <v>13.493333333333332</v>
      </c>
      <c r="L179" s="18">
        <f t="shared" si="31"/>
        <v>13.49</v>
      </c>
      <c r="M179" s="7">
        <f t="shared" si="35"/>
        <v>3</v>
      </c>
      <c r="N179" s="8">
        <f t="shared" si="36"/>
        <v>0.26501572280401242</v>
      </c>
      <c r="O179" s="19">
        <f t="shared" si="32"/>
        <v>1.9640493290811201</v>
      </c>
      <c r="P179" s="8" t="str">
        <f t="shared" si="33"/>
        <v>ОДНОРОДНЫЕ</v>
      </c>
      <c r="Q179" s="9">
        <f t="shared" si="37"/>
        <v>5396</v>
      </c>
    </row>
    <row r="180" spans="1:17" ht="39.9" customHeight="1" thickBot="1">
      <c r="A180" s="14">
        <v>176</v>
      </c>
      <c r="B180" s="15"/>
      <c r="C180" s="60" t="s">
        <v>198</v>
      </c>
      <c r="D180" s="28" t="s">
        <v>16</v>
      </c>
      <c r="E180" s="29">
        <v>400</v>
      </c>
      <c r="F180" s="31">
        <v>16.829999999999998</v>
      </c>
      <c r="G180" s="41">
        <v>17.170000000000002</v>
      </c>
      <c r="H180" s="44">
        <v>17.5</v>
      </c>
      <c r="I180" s="16"/>
      <c r="J180" s="17"/>
      <c r="K180" s="18">
        <f t="shared" si="34"/>
        <v>17.166666666666668</v>
      </c>
      <c r="L180" s="18">
        <f t="shared" si="31"/>
        <v>17.170000000000002</v>
      </c>
      <c r="M180" s="7">
        <f t="shared" si="35"/>
        <v>3</v>
      </c>
      <c r="N180" s="8">
        <f t="shared" si="36"/>
        <v>0.33501243758006044</v>
      </c>
      <c r="O180" s="19">
        <f t="shared" si="32"/>
        <v>1.9515287626022937</v>
      </c>
      <c r="P180" s="8" t="str">
        <f t="shared" si="33"/>
        <v>ОДНОРОДНЫЕ</v>
      </c>
      <c r="Q180" s="9">
        <f t="shared" si="37"/>
        <v>6868.0000000000009</v>
      </c>
    </row>
    <row r="181" spans="1:17" ht="39.9" customHeight="1" thickBot="1">
      <c r="A181" s="14">
        <v>177</v>
      </c>
      <c r="B181" s="15"/>
      <c r="C181" s="60" t="s">
        <v>199</v>
      </c>
      <c r="D181" s="28" t="s">
        <v>16</v>
      </c>
      <c r="E181" s="29">
        <v>800</v>
      </c>
      <c r="F181" s="31">
        <v>20.16</v>
      </c>
      <c r="G181" s="41">
        <v>20.56</v>
      </c>
      <c r="H181" s="44">
        <v>20.97</v>
      </c>
      <c r="I181" s="16"/>
      <c r="J181" s="17"/>
      <c r="K181" s="18">
        <f t="shared" si="34"/>
        <v>20.563333333333333</v>
      </c>
      <c r="L181" s="18">
        <f t="shared" si="31"/>
        <v>20.56</v>
      </c>
      <c r="M181" s="7">
        <f t="shared" si="35"/>
        <v>3</v>
      </c>
      <c r="N181" s="8">
        <f t="shared" si="36"/>
        <v>0.4050102879351743</v>
      </c>
      <c r="O181" s="19">
        <f t="shared" si="32"/>
        <v>1.9695750750616354</v>
      </c>
      <c r="P181" s="8" t="str">
        <f t="shared" si="33"/>
        <v>ОДНОРОДНЫЕ</v>
      </c>
      <c r="Q181" s="9">
        <f t="shared" si="37"/>
        <v>16448</v>
      </c>
    </row>
    <row r="182" spans="1:17" ht="39.9" customHeight="1" thickBot="1">
      <c r="A182" s="14">
        <v>178</v>
      </c>
      <c r="B182" s="15"/>
      <c r="C182" s="60" t="s">
        <v>200</v>
      </c>
      <c r="D182" s="28" t="s">
        <v>16</v>
      </c>
      <c r="E182" s="29">
        <v>800</v>
      </c>
      <c r="F182" s="31">
        <v>19.440000000000001</v>
      </c>
      <c r="G182" s="41">
        <v>19.829999999999998</v>
      </c>
      <c r="H182" s="44">
        <v>20.22</v>
      </c>
      <c r="I182" s="16"/>
      <c r="J182" s="17"/>
      <c r="K182" s="18">
        <f t="shared" si="34"/>
        <v>19.829999999999998</v>
      </c>
      <c r="L182" s="18">
        <f t="shared" si="31"/>
        <v>19.829999999999998</v>
      </c>
      <c r="M182" s="7">
        <f t="shared" si="35"/>
        <v>3</v>
      </c>
      <c r="N182" s="8">
        <f t="shared" si="36"/>
        <v>0.38999999999999879</v>
      </c>
      <c r="O182" s="19">
        <f t="shared" si="32"/>
        <v>1.9667170953101305</v>
      </c>
      <c r="P182" s="8" t="str">
        <f t="shared" si="33"/>
        <v>ОДНОРОДНЫЕ</v>
      </c>
      <c r="Q182" s="9">
        <f t="shared" si="37"/>
        <v>15863.999999999998</v>
      </c>
    </row>
    <row r="183" spans="1:17" ht="39.9" customHeight="1" thickBot="1">
      <c r="A183" s="14">
        <v>179</v>
      </c>
      <c r="B183" s="15"/>
      <c r="C183" s="60" t="s">
        <v>201</v>
      </c>
      <c r="D183" s="28" t="s">
        <v>16</v>
      </c>
      <c r="E183" s="29">
        <v>400</v>
      </c>
      <c r="F183" s="31">
        <v>16.02</v>
      </c>
      <c r="G183" s="41">
        <v>16.34</v>
      </c>
      <c r="H183" s="44">
        <v>16.66</v>
      </c>
      <c r="I183" s="16"/>
      <c r="J183" s="17"/>
      <c r="K183" s="18">
        <f t="shared" si="34"/>
        <v>16.34</v>
      </c>
      <c r="L183" s="18">
        <f t="shared" si="31"/>
        <v>16.34</v>
      </c>
      <c r="M183" s="7">
        <f t="shared" si="35"/>
        <v>3</v>
      </c>
      <c r="N183" s="8">
        <f t="shared" si="36"/>
        <v>0.32000000000000028</v>
      </c>
      <c r="O183" s="19">
        <f t="shared" si="32"/>
        <v>1.9583843329253385</v>
      </c>
      <c r="P183" s="8" t="str">
        <f t="shared" si="33"/>
        <v>ОДНОРОДНЫЕ</v>
      </c>
      <c r="Q183" s="9">
        <f t="shared" si="37"/>
        <v>6536</v>
      </c>
    </row>
    <row r="184" spans="1:17" ht="39.9" customHeight="1" thickBot="1">
      <c r="A184" s="14">
        <v>180</v>
      </c>
      <c r="B184" s="15"/>
      <c r="C184" s="60" t="s">
        <v>202</v>
      </c>
      <c r="D184" s="28" t="s">
        <v>16</v>
      </c>
      <c r="E184" s="29">
        <v>400</v>
      </c>
      <c r="F184" s="31">
        <v>13.23</v>
      </c>
      <c r="G184" s="41">
        <v>13.49</v>
      </c>
      <c r="H184" s="44">
        <v>13.76</v>
      </c>
      <c r="I184" s="16"/>
      <c r="J184" s="17"/>
      <c r="K184" s="18">
        <f t="shared" si="34"/>
        <v>13.493333333333332</v>
      </c>
      <c r="L184" s="18">
        <f t="shared" si="31"/>
        <v>13.49</v>
      </c>
      <c r="M184" s="7">
        <f t="shared" si="35"/>
        <v>3</v>
      </c>
      <c r="N184" s="8">
        <f t="shared" si="36"/>
        <v>0.26501572280401242</v>
      </c>
      <c r="O184" s="19">
        <f t="shared" si="32"/>
        <v>1.9640493290811201</v>
      </c>
      <c r="P184" s="8" t="str">
        <f t="shared" si="33"/>
        <v>ОДНОРОДНЫЕ</v>
      </c>
      <c r="Q184" s="9">
        <f t="shared" si="37"/>
        <v>5396</v>
      </c>
    </row>
    <row r="185" spans="1:17" ht="39.9" customHeight="1" thickBot="1">
      <c r="A185" s="14">
        <v>181</v>
      </c>
      <c r="B185" s="15"/>
      <c r="C185" s="60" t="s">
        <v>203</v>
      </c>
      <c r="D185" s="28" t="s">
        <v>16</v>
      </c>
      <c r="E185" s="29">
        <v>400</v>
      </c>
      <c r="F185" s="31">
        <v>17.37</v>
      </c>
      <c r="G185" s="41">
        <v>17.72</v>
      </c>
      <c r="H185" s="44">
        <v>18.059999999999999</v>
      </c>
      <c r="I185" s="16"/>
      <c r="J185" s="17"/>
      <c r="K185" s="18">
        <f t="shared" si="34"/>
        <v>17.716666666666669</v>
      </c>
      <c r="L185" s="18">
        <f t="shared" si="31"/>
        <v>17.72</v>
      </c>
      <c r="M185" s="7">
        <f t="shared" si="35"/>
        <v>3</v>
      </c>
      <c r="N185" s="8">
        <f t="shared" si="36"/>
        <v>0.34501207708329945</v>
      </c>
      <c r="O185" s="19">
        <f t="shared" si="32"/>
        <v>1.9473870766696111</v>
      </c>
      <c r="P185" s="8" t="str">
        <f t="shared" si="33"/>
        <v>ОДНОРОДНЫЕ</v>
      </c>
      <c r="Q185" s="9">
        <f t="shared" si="37"/>
        <v>7088</v>
      </c>
    </row>
    <row r="186" spans="1:17" ht="39.9" customHeight="1" thickBot="1">
      <c r="A186" s="14">
        <v>182</v>
      </c>
      <c r="B186" s="15"/>
      <c r="C186" s="60" t="s">
        <v>204</v>
      </c>
      <c r="D186" s="28" t="s">
        <v>16</v>
      </c>
      <c r="E186" s="29">
        <v>800</v>
      </c>
      <c r="F186" s="31">
        <v>20.52</v>
      </c>
      <c r="G186" s="41">
        <v>20.93</v>
      </c>
      <c r="H186" s="43">
        <v>21.34</v>
      </c>
      <c r="I186" s="16"/>
      <c r="J186" s="17"/>
      <c r="K186" s="18">
        <f t="shared" si="34"/>
        <v>20.930000000000003</v>
      </c>
      <c r="L186" s="18">
        <f t="shared" si="31"/>
        <v>20.93</v>
      </c>
      <c r="M186" s="7">
        <f t="shared" si="35"/>
        <v>3</v>
      </c>
      <c r="N186" s="8">
        <f t="shared" si="36"/>
        <v>0.41000000000000014</v>
      </c>
      <c r="O186" s="19">
        <f t="shared" si="32"/>
        <v>1.9589106545628288</v>
      </c>
      <c r="P186" s="8" t="str">
        <f t="shared" si="33"/>
        <v>ОДНОРОДНЫЕ</v>
      </c>
      <c r="Q186" s="9">
        <f t="shared" si="37"/>
        <v>16744</v>
      </c>
    </row>
    <row r="187" spans="1:17" ht="39.9" customHeight="1" thickBot="1">
      <c r="A187" s="14">
        <v>183</v>
      </c>
      <c r="B187" s="15"/>
      <c r="C187" s="60" t="s">
        <v>205</v>
      </c>
      <c r="D187" s="28" t="s">
        <v>16</v>
      </c>
      <c r="E187" s="29">
        <v>400</v>
      </c>
      <c r="F187" s="31">
        <v>18.72</v>
      </c>
      <c r="G187" s="41">
        <v>19.09</v>
      </c>
      <c r="H187" s="44">
        <v>19.47</v>
      </c>
      <c r="I187" s="16"/>
      <c r="J187" s="17"/>
      <c r="K187" s="18">
        <f t="shared" si="34"/>
        <v>19.093333333333334</v>
      </c>
      <c r="L187" s="18">
        <f t="shared" si="31"/>
        <v>19.09</v>
      </c>
      <c r="M187" s="7">
        <f t="shared" si="35"/>
        <v>3</v>
      </c>
      <c r="N187" s="8">
        <f t="shared" si="36"/>
        <v>0.37501111094650691</v>
      </c>
      <c r="O187" s="19">
        <f t="shared" si="32"/>
        <v>1.9640945056555879</v>
      </c>
      <c r="P187" s="8" t="str">
        <f t="shared" si="33"/>
        <v>ОДНОРОДНЫЕ</v>
      </c>
      <c r="Q187" s="9">
        <f t="shared" si="37"/>
        <v>7636</v>
      </c>
    </row>
    <row r="188" spans="1:17" ht="39.9" customHeight="1" thickBot="1">
      <c r="A188" s="14">
        <v>184</v>
      </c>
      <c r="B188" s="15"/>
      <c r="C188" s="60" t="s">
        <v>206</v>
      </c>
      <c r="D188" s="28" t="s">
        <v>16</v>
      </c>
      <c r="E188" s="29">
        <v>400</v>
      </c>
      <c r="F188" s="31">
        <v>16.829999999999998</v>
      </c>
      <c r="G188" s="40">
        <v>17.170000000000002</v>
      </c>
      <c r="H188" s="62">
        <v>17.5</v>
      </c>
      <c r="I188" s="16"/>
      <c r="J188" s="17"/>
      <c r="K188" s="18">
        <f t="shared" si="34"/>
        <v>17.166666666666668</v>
      </c>
      <c r="L188" s="18">
        <f t="shared" si="31"/>
        <v>17.170000000000002</v>
      </c>
      <c r="M188" s="7">
        <f t="shared" si="35"/>
        <v>3</v>
      </c>
      <c r="N188" s="8">
        <f t="shared" si="36"/>
        <v>0.33501243758006044</v>
      </c>
      <c r="O188" s="19">
        <f t="shared" si="32"/>
        <v>1.9515287626022937</v>
      </c>
      <c r="P188" s="8" t="str">
        <f t="shared" si="33"/>
        <v>ОДНОРОДНЫЕ</v>
      </c>
      <c r="Q188" s="9">
        <f t="shared" si="37"/>
        <v>6868.0000000000009</v>
      </c>
    </row>
    <row r="189" spans="1:17" ht="39.9" customHeight="1" thickBot="1">
      <c r="A189" s="14">
        <v>185</v>
      </c>
      <c r="B189" s="15"/>
      <c r="C189" s="60" t="s">
        <v>207</v>
      </c>
      <c r="D189" s="28" t="s">
        <v>16</v>
      </c>
      <c r="E189" s="29">
        <v>800</v>
      </c>
      <c r="F189" s="31">
        <v>17.91</v>
      </c>
      <c r="G189" s="41">
        <v>18.27</v>
      </c>
      <c r="H189" s="44">
        <v>18.63</v>
      </c>
      <c r="I189" s="16"/>
      <c r="J189" s="17"/>
      <c r="K189" s="18">
        <f t="shared" si="34"/>
        <v>18.27</v>
      </c>
      <c r="L189" s="18">
        <f t="shared" si="31"/>
        <v>18.27</v>
      </c>
      <c r="M189" s="7">
        <f t="shared" si="35"/>
        <v>3</v>
      </c>
      <c r="N189" s="8">
        <f t="shared" si="36"/>
        <v>0.35999999999999943</v>
      </c>
      <c r="O189" s="19">
        <f t="shared" si="32"/>
        <v>1.9704433497536915</v>
      </c>
      <c r="P189" s="8" t="str">
        <f t="shared" si="33"/>
        <v>ОДНОРОДНЫЕ</v>
      </c>
      <c r="Q189" s="9">
        <f t="shared" si="37"/>
        <v>14616</v>
      </c>
    </row>
    <row r="190" spans="1:17" ht="39.9" customHeight="1" thickBot="1">
      <c r="A190" s="14">
        <v>186</v>
      </c>
      <c r="B190" s="15"/>
      <c r="C190" s="60" t="s">
        <v>208</v>
      </c>
      <c r="D190" s="28" t="s">
        <v>16</v>
      </c>
      <c r="E190" s="29">
        <v>400</v>
      </c>
      <c r="F190" s="31">
        <v>16.29</v>
      </c>
      <c r="G190" s="41">
        <v>16.62</v>
      </c>
      <c r="H190" s="44">
        <v>16.940000000000001</v>
      </c>
      <c r="I190" s="16"/>
      <c r="J190" s="17"/>
      <c r="K190" s="18">
        <f t="shared" si="34"/>
        <v>16.616666666666664</v>
      </c>
      <c r="L190" s="18">
        <f t="shared" si="31"/>
        <v>16.62</v>
      </c>
      <c r="M190" s="7">
        <f t="shared" si="35"/>
        <v>3</v>
      </c>
      <c r="N190" s="8">
        <f t="shared" si="36"/>
        <v>0.32501282025996148</v>
      </c>
      <c r="O190" s="19">
        <f t="shared" si="32"/>
        <v>1.9559447558272509</v>
      </c>
      <c r="P190" s="8" t="str">
        <f t="shared" si="33"/>
        <v>ОДНОРОДНЫЕ</v>
      </c>
      <c r="Q190" s="9">
        <f t="shared" si="37"/>
        <v>6648</v>
      </c>
    </row>
    <row r="191" spans="1:17" ht="39.9" customHeight="1" thickBot="1">
      <c r="A191" s="14">
        <v>187</v>
      </c>
      <c r="B191" s="15"/>
      <c r="C191" s="60" t="s">
        <v>209</v>
      </c>
      <c r="D191" s="28" t="s">
        <v>16</v>
      </c>
      <c r="E191" s="29">
        <v>400</v>
      </c>
      <c r="F191" s="31">
        <v>17.73</v>
      </c>
      <c r="G191" s="41">
        <v>18.079999999999998</v>
      </c>
      <c r="H191" s="44">
        <v>18.440000000000001</v>
      </c>
      <c r="I191" s="16"/>
      <c r="J191" s="17"/>
      <c r="K191" s="18">
        <f t="shared" si="34"/>
        <v>18.083333333333332</v>
      </c>
      <c r="L191" s="18">
        <f t="shared" si="31"/>
        <v>18.079999999999998</v>
      </c>
      <c r="M191" s="7">
        <f t="shared" si="35"/>
        <v>3</v>
      </c>
      <c r="N191" s="8">
        <f t="shared" si="36"/>
        <v>0.35501173689518156</v>
      </c>
      <c r="O191" s="19">
        <f t="shared" si="32"/>
        <v>1.9631985450424789</v>
      </c>
      <c r="P191" s="8" t="str">
        <f t="shared" si="33"/>
        <v>ОДНОРОДНЫЕ</v>
      </c>
      <c r="Q191" s="9">
        <f t="shared" si="37"/>
        <v>7231.9999999999991</v>
      </c>
    </row>
    <row r="192" spans="1:17" ht="39.9" customHeight="1" thickBot="1">
      <c r="A192" s="14">
        <v>188</v>
      </c>
      <c r="B192" s="15"/>
      <c r="C192" s="60" t="s">
        <v>210</v>
      </c>
      <c r="D192" s="28" t="s">
        <v>16</v>
      </c>
      <c r="E192" s="29">
        <v>800</v>
      </c>
      <c r="F192" s="31">
        <v>14.22</v>
      </c>
      <c r="G192" s="41">
        <v>14.5</v>
      </c>
      <c r="H192" s="44">
        <v>14.79</v>
      </c>
      <c r="I192" s="16"/>
      <c r="J192" s="17"/>
      <c r="K192" s="18">
        <f t="shared" si="34"/>
        <v>14.503333333333332</v>
      </c>
      <c r="L192" s="18">
        <f t="shared" si="31"/>
        <v>14.5</v>
      </c>
      <c r="M192" s="7">
        <f t="shared" si="35"/>
        <v>3</v>
      </c>
      <c r="N192" s="8">
        <f t="shared" si="36"/>
        <v>0.28501461950807527</v>
      </c>
      <c r="O192" s="19">
        <f t="shared" si="32"/>
        <v>1.9651663032043805</v>
      </c>
      <c r="P192" s="8" t="str">
        <f t="shared" si="33"/>
        <v>ОДНОРОДНЫЕ</v>
      </c>
      <c r="Q192" s="9">
        <f t="shared" si="37"/>
        <v>11600</v>
      </c>
    </row>
    <row r="193" spans="1:17" ht="39.9" customHeight="1" thickBot="1">
      <c r="A193" s="14">
        <v>189</v>
      </c>
      <c r="B193" s="15"/>
      <c r="C193" s="60" t="s">
        <v>211</v>
      </c>
      <c r="D193" s="28" t="s">
        <v>16</v>
      </c>
      <c r="E193" s="29">
        <v>400</v>
      </c>
      <c r="F193" s="31">
        <v>15.39</v>
      </c>
      <c r="G193" s="41">
        <v>15.7</v>
      </c>
      <c r="H193" s="44">
        <v>16.010000000000002</v>
      </c>
      <c r="I193" s="16"/>
      <c r="J193" s="17"/>
      <c r="K193" s="18">
        <f t="shared" si="34"/>
        <v>15.700000000000001</v>
      </c>
      <c r="L193" s="18">
        <f t="shared" si="31"/>
        <v>15.7</v>
      </c>
      <c r="M193" s="7">
        <f t="shared" si="35"/>
        <v>3</v>
      </c>
      <c r="N193" s="8">
        <f t="shared" si="36"/>
        <v>0.3100000000000005</v>
      </c>
      <c r="O193" s="19">
        <f t="shared" si="32"/>
        <v>1.9745222929936337</v>
      </c>
      <c r="P193" s="8" t="str">
        <f t="shared" si="33"/>
        <v>ОДНОРОДНЫЕ</v>
      </c>
      <c r="Q193" s="9">
        <f t="shared" si="37"/>
        <v>6280</v>
      </c>
    </row>
    <row r="194" spans="1:17" ht="39.9" customHeight="1" thickBot="1">
      <c r="A194" s="14">
        <v>190</v>
      </c>
      <c r="B194" s="15"/>
      <c r="C194" s="60" t="s">
        <v>212</v>
      </c>
      <c r="D194" s="28" t="s">
        <v>16</v>
      </c>
      <c r="E194" s="29">
        <v>400</v>
      </c>
      <c r="F194" s="31">
        <v>18.36</v>
      </c>
      <c r="G194" s="41">
        <v>18.73</v>
      </c>
      <c r="H194" s="44">
        <v>19.09</v>
      </c>
      <c r="I194" s="16"/>
      <c r="J194" s="17"/>
      <c r="K194" s="18">
        <f t="shared" si="34"/>
        <v>18.72666666666667</v>
      </c>
      <c r="L194" s="18">
        <f t="shared" si="31"/>
        <v>18.73</v>
      </c>
      <c r="M194" s="7">
        <f t="shared" si="35"/>
        <v>3</v>
      </c>
      <c r="N194" s="8">
        <f t="shared" si="36"/>
        <v>0.3650114153466073</v>
      </c>
      <c r="O194" s="19">
        <f t="shared" si="32"/>
        <v>1.9491531613382371</v>
      </c>
      <c r="P194" s="8" t="str">
        <f t="shared" si="33"/>
        <v>ОДНОРОДНЫЕ</v>
      </c>
      <c r="Q194" s="9">
        <f t="shared" si="37"/>
        <v>7492</v>
      </c>
    </row>
    <row r="195" spans="1:17" ht="39.9" customHeight="1" thickBot="1">
      <c r="A195" s="14">
        <v>191</v>
      </c>
      <c r="B195" s="15"/>
      <c r="C195" s="60" t="s">
        <v>213</v>
      </c>
      <c r="D195" s="28" t="s">
        <v>16</v>
      </c>
      <c r="E195" s="29">
        <v>800</v>
      </c>
      <c r="F195" s="31">
        <v>17.91</v>
      </c>
      <c r="G195" s="41">
        <v>18.27</v>
      </c>
      <c r="H195" s="44">
        <v>18.63</v>
      </c>
      <c r="I195" s="16"/>
      <c r="J195" s="17"/>
      <c r="K195" s="18">
        <f t="shared" si="34"/>
        <v>18.27</v>
      </c>
      <c r="L195" s="18">
        <f t="shared" si="31"/>
        <v>18.27</v>
      </c>
      <c r="M195" s="7">
        <f t="shared" si="35"/>
        <v>3</v>
      </c>
      <c r="N195" s="8">
        <f t="shared" si="36"/>
        <v>0.35999999999999943</v>
      </c>
      <c r="O195" s="19">
        <f t="shared" si="32"/>
        <v>1.9704433497536915</v>
      </c>
      <c r="P195" s="8" t="str">
        <f t="shared" si="33"/>
        <v>ОДНОРОДНЫЕ</v>
      </c>
      <c r="Q195" s="9">
        <f t="shared" si="37"/>
        <v>14616</v>
      </c>
    </row>
    <row r="196" spans="1:17" ht="39.9" customHeight="1" thickBot="1">
      <c r="A196" s="14">
        <v>192</v>
      </c>
      <c r="B196" s="15"/>
      <c r="C196" s="60" t="s">
        <v>214</v>
      </c>
      <c r="D196" s="28" t="s">
        <v>16</v>
      </c>
      <c r="E196" s="29">
        <v>800</v>
      </c>
      <c r="F196" s="31">
        <v>15.84</v>
      </c>
      <c r="G196" s="41">
        <v>16.16</v>
      </c>
      <c r="H196" s="44">
        <v>16.47</v>
      </c>
      <c r="I196" s="16"/>
      <c r="J196" s="17"/>
      <c r="K196" s="18">
        <f t="shared" si="34"/>
        <v>16.156666666666666</v>
      </c>
      <c r="L196" s="18">
        <f t="shared" si="31"/>
        <v>16.16</v>
      </c>
      <c r="M196" s="7">
        <f t="shared" si="35"/>
        <v>3</v>
      </c>
      <c r="N196" s="8">
        <f t="shared" si="36"/>
        <v>0.31501322723551312</v>
      </c>
      <c r="O196" s="19">
        <f t="shared" si="32"/>
        <v>1.9497414518393632</v>
      </c>
      <c r="P196" s="8" t="str">
        <f t="shared" si="33"/>
        <v>ОДНОРОДНЫЕ</v>
      </c>
      <c r="Q196" s="9">
        <f t="shared" si="37"/>
        <v>12928</v>
      </c>
    </row>
    <row r="197" spans="1:17" ht="39.9" customHeight="1" thickBot="1">
      <c r="A197" s="14">
        <v>193</v>
      </c>
      <c r="B197" s="15"/>
      <c r="C197" s="60" t="s">
        <v>215</v>
      </c>
      <c r="D197" s="28" t="s">
        <v>16</v>
      </c>
      <c r="E197" s="29">
        <v>800</v>
      </c>
      <c r="F197" s="31">
        <v>14.94</v>
      </c>
      <c r="G197" s="41">
        <v>15.24</v>
      </c>
      <c r="H197" s="44">
        <v>15.54</v>
      </c>
      <c r="I197" s="16"/>
      <c r="J197" s="17"/>
      <c r="K197" s="18">
        <f t="shared" ref="K197:K204" si="38">AVERAGE(F197,G197,H197)</f>
        <v>15.24</v>
      </c>
      <c r="L197" s="18">
        <f t="shared" si="31"/>
        <v>15.24</v>
      </c>
      <c r="M197" s="7">
        <f t="shared" ref="M197:M204" si="39">COUNT(F197:J197)</f>
        <v>3</v>
      </c>
      <c r="N197" s="8">
        <f t="shared" ref="N197:N204" si="40">STDEV(F197,G197,H197,I197,J197)</f>
        <v>0.29999999999999982</v>
      </c>
      <c r="O197" s="19">
        <f t="shared" si="32"/>
        <v>1.968503937007873</v>
      </c>
      <c r="P197" s="8" t="str">
        <f t="shared" si="33"/>
        <v>ОДНОРОДНЫЕ</v>
      </c>
      <c r="Q197" s="9">
        <f t="shared" ref="Q197:Q204" si="41">E197*L197</f>
        <v>12192</v>
      </c>
    </row>
    <row r="198" spans="1:17" ht="39.9" customHeight="1" thickBot="1">
      <c r="A198" s="14">
        <v>194</v>
      </c>
      <c r="B198" s="15"/>
      <c r="C198" s="60" t="s">
        <v>216</v>
      </c>
      <c r="D198" s="28" t="s">
        <v>16</v>
      </c>
      <c r="E198" s="29">
        <v>400</v>
      </c>
      <c r="F198" s="31">
        <v>18.36</v>
      </c>
      <c r="G198" s="41">
        <v>18.73</v>
      </c>
      <c r="H198" s="44">
        <v>19.09</v>
      </c>
      <c r="I198" s="16"/>
      <c r="J198" s="17"/>
      <c r="K198" s="18">
        <f t="shared" si="38"/>
        <v>18.72666666666667</v>
      </c>
      <c r="L198" s="18">
        <f t="shared" ref="L198:L204" si="42">ROUND(K198,2)</f>
        <v>18.73</v>
      </c>
      <c r="M198" s="7">
        <f t="shared" si="39"/>
        <v>3</v>
      </c>
      <c r="N198" s="8">
        <f t="shared" si="40"/>
        <v>0.3650114153466073</v>
      </c>
      <c r="O198" s="19">
        <f t="shared" ref="O198:O204" si="43">N198/K198*100</f>
        <v>1.9491531613382371</v>
      </c>
      <c r="P198" s="8" t="str">
        <f t="shared" ref="P198:P204" si="44">IF(O198&lt;33,"ОДНОРОДНЫЕ","НЕОДНОРОДНЫЕ")</f>
        <v>ОДНОРОДНЫЕ</v>
      </c>
      <c r="Q198" s="9">
        <f t="shared" si="41"/>
        <v>7492</v>
      </c>
    </row>
    <row r="199" spans="1:17" ht="39.9" customHeight="1" thickBot="1">
      <c r="A199" s="14">
        <v>195</v>
      </c>
      <c r="B199" s="15"/>
      <c r="C199" s="60" t="s">
        <v>217</v>
      </c>
      <c r="D199" s="28" t="s">
        <v>16</v>
      </c>
      <c r="E199" s="29">
        <v>800</v>
      </c>
      <c r="F199" s="31">
        <v>21.51</v>
      </c>
      <c r="G199" s="41">
        <v>21.94</v>
      </c>
      <c r="H199" s="44">
        <v>22.37</v>
      </c>
      <c r="I199" s="16"/>
      <c r="J199" s="17"/>
      <c r="K199" s="18">
        <f t="shared" si="38"/>
        <v>21.94</v>
      </c>
      <c r="L199" s="18">
        <f t="shared" si="42"/>
        <v>21.94</v>
      </c>
      <c r="M199" s="7">
        <f t="shared" si="39"/>
        <v>3</v>
      </c>
      <c r="N199" s="8">
        <f t="shared" si="40"/>
        <v>0.42999999999999972</v>
      </c>
      <c r="O199" s="19">
        <f t="shared" si="43"/>
        <v>1.9598906107566076</v>
      </c>
      <c r="P199" s="8" t="str">
        <f t="shared" si="44"/>
        <v>ОДНОРОДНЫЕ</v>
      </c>
      <c r="Q199" s="9">
        <f t="shared" si="41"/>
        <v>17552</v>
      </c>
    </row>
    <row r="200" spans="1:17" ht="39.9" customHeight="1" thickBot="1">
      <c r="A200" s="14">
        <v>196</v>
      </c>
      <c r="B200" s="15"/>
      <c r="C200" s="60" t="s">
        <v>218</v>
      </c>
      <c r="D200" s="28" t="s">
        <v>16</v>
      </c>
      <c r="E200" s="29">
        <v>800</v>
      </c>
      <c r="F200" s="31">
        <v>17.37</v>
      </c>
      <c r="G200" s="41">
        <v>17.72</v>
      </c>
      <c r="H200" s="44">
        <v>18.059999999999999</v>
      </c>
      <c r="I200" s="16"/>
      <c r="J200" s="17"/>
      <c r="K200" s="18">
        <f t="shared" si="38"/>
        <v>17.716666666666669</v>
      </c>
      <c r="L200" s="18">
        <f t="shared" si="42"/>
        <v>17.72</v>
      </c>
      <c r="M200" s="7">
        <f t="shared" si="39"/>
        <v>3</v>
      </c>
      <c r="N200" s="8">
        <f t="shared" si="40"/>
        <v>0.34501207708329945</v>
      </c>
      <c r="O200" s="19">
        <f t="shared" si="43"/>
        <v>1.9473870766696111</v>
      </c>
      <c r="P200" s="8" t="str">
        <f t="shared" si="44"/>
        <v>ОДНОРОДНЫЕ</v>
      </c>
      <c r="Q200" s="9">
        <f t="shared" si="41"/>
        <v>14176</v>
      </c>
    </row>
    <row r="201" spans="1:17" ht="39.9" customHeight="1" thickBot="1">
      <c r="A201" s="14">
        <v>197</v>
      </c>
      <c r="B201" s="15"/>
      <c r="C201" s="60" t="s">
        <v>219</v>
      </c>
      <c r="D201" s="28" t="s">
        <v>16</v>
      </c>
      <c r="E201" s="29">
        <v>400</v>
      </c>
      <c r="F201" s="31">
        <v>22.59</v>
      </c>
      <c r="G201" s="41">
        <v>23.04</v>
      </c>
      <c r="H201" s="44">
        <v>23.49</v>
      </c>
      <c r="I201" s="16"/>
      <c r="J201" s="17"/>
      <c r="K201" s="18">
        <f t="shared" si="38"/>
        <v>23.039999999999996</v>
      </c>
      <c r="L201" s="18">
        <f t="shared" si="42"/>
        <v>23.04</v>
      </c>
      <c r="M201" s="7">
        <f t="shared" si="39"/>
        <v>3</v>
      </c>
      <c r="N201" s="8">
        <f t="shared" si="40"/>
        <v>0.44999999999999929</v>
      </c>
      <c r="O201" s="19">
        <f t="shared" si="43"/>
        <v>1.9531249999999973</v>
      </c>
      <c r="P201" s="8" t="str">
        <f t="shared" si="44"/>
        <v>ОДНОРОДНЫЕ</v>
      </c>
      <c r="Q201" s="9">
        <f t="shared" si="41"/>
        <v>9216</v>
      </c>
    </row>
    <row r="202" spans="1:17" ht="39.9" customHeight="1" thickBot="1">
      <c r="A202" s="14">
        <v>198</v>
      </c>
      <c r="B202" s="15"/>
      <c r="C202" s="60" t="s">
        <v>220</v>
      </c>
      <c r="D202" s="28" t="s">
        <v>16</v>
      </c>
      <c r="E202" s="29">
        <v>400</v>
      </c>
      <c r="F202" s="31">
        <v>18.72</v>
      </c>
      <c r="G202" s="41">
        <v>19.09</v>
      </c>
      <c r="H202" s="44">
        <v>19.47</v>
      </c>
      <c r="I202" s="16"/>
      <c r="J202" s="17"/>
      <c r="K202" s="18">
        <f t="shared" si="38"/>
        <v>19.093333333333334</v>
      </c>
      <c r="L202" s="18">
        <f t="shared" si="42"/>
        <v>19.09</v>
      </c>
      <c r="M202" s="7">
        <f t="shared" si="39"/>
        <v>3</v>
      </c>
      <c r="N202" s="8">
        <f t="shared" si="40"/>
        <v>0.37501111094650691</v>
      </c>
      <c r="O202" s="19">
        <f t="shared" si="43"/>
        <v>1.9640945056555879</v>
      </c>
      <c r="P202" s="8" t="str">
        <f t="shared" si="44"/>
        <v>ОДНОРОДНЫЕ</v>
      </c>
      <c r="Q202" s="9">
        <f t="shared" si="41"/>
        <v>7636</v>
      </c>
    </row>
    <row r="203" spans="1:17" ht="39.9" customHeight="1" thickBot="1">
      <c r="A203" s="14">
        <v>199</v>
      </c>
      <c r="B203" s="15"/>
      <c r="C203" s="60" t="s">
        <v>221</v>
      </c>
      <c r="D203" s="28" t="s">
        <v>16</v>
      </c>
      <c r="E203" s="29">
        <v>800</v>
      </c>
      <c r="F203" s="31">
        <v>17.37</v>
      </c>
      <c r="G203" s="41">
        <v>17.72</v>
      </c>
      <c r="H203" s="44">
        <v>18.059999999999999</v>
      </c>
      <c r="I203" s="16"/>
      <c r="J203" s="17"/>
      <c r="K203" s="18">
        <f t="shared" si="38"/>
        <v>17.716666666666669</v>
      </c>
      <c r="L203" s="18">
        <f t="shared" si="42"/>
        <v>17.72</v>
      </c>
      <c r="M203" s="7">
        <f t="shared" si="39"/>
        <v>3</v>
      </c>
      <c r="N203" s="8">
        <f t="shared" si="40"/>
        <v>0.34501207708329945</v>
      </c>
      <c r="O203" s="19">
        <f t="shared" si="43"/>
        <v>1.9473870766696111</v>
      </c>
      <c r="P203" s="8" t="str">
        <f t="shared" si="44"/>
        <v>ОДНОРОДНЫЕ</v>
      </c>
      <c r="Q203" s="9">
        <f t="shared" si="41"/>
        <v>14176</v>
      </c>
    </row>
    <row r="204" spans="1:17" ht="39.9" customHeight="1" thickBot="1">
      <c r="A204" s="14">
        <v>200</v>
      </c>
      <c r="B204" s="15"/>
      <c r="C204" s="60" t="s">
        <v>222</v>
      </c>
      <c r="D204" s="28" t="s">
        <v>16</v>
      </c>
      <c r="E204" s="29">
        <v>400</v>
      </c>
      <c r="F204" s="31">
        <v>16.38</v>
      </c>
      <c r="G204" s="41">
        <v>16.71</v>
      </c>
      <c r="H204" s="44">
        <v>17.04</v>
      </c>
      <c r="I204" s="16"/>
      <c r="J204" s="17"/>
      <c r="K204" s="18">
        <f t="shared" si="38"/>
        <v>16.71</v>
      </c>
      <c r="L204" s="18">
        <f t="shared" si="42"/>
        <v>16.71</v>
      </c>
      <c r="M204" s="7">
        <f t="shared" si="39"/>
        <v>3</v>
      </c>
      <c r="N204" s="8">
        <f t="shared" si="40"/>
        <v>0.33000000000000007</v>
      </c>
      <c r="O204" s="19">
        <f t="shared" si="43"/>
        <v>1.9748653500897668</v>
      </c>
      <c r="P204" s="8" t="str">
        <f t="shared" si="44"/>
        <v>ОДНОРОДНЫЕ</v>
      </c>
      <c r="Q204" s="9">
        <f t="shared" si="41"/>
        <v>6684</v>
      </c>
    </row>
    <row r="205" spans="1:17">
      <c r="B205" s="20"/>
      <c r="C205" s="21"/>
      <c r="D205" s="22"/>
      <c r="E205" s="22"/>
      <c r="F205" s="34"/>
      <c r="G205" s="55"/>
      <c r="H205" s="78" t="s">
        <v>17</v>
      </c>
      <c r="I205" s="79"/>
      <c r="J205" s="79"/>
      <c r="K205" s="79"/>
      <c r="L205" s="79"/>
      <c r="M205" s="79"/>
      <c r="N205" s="79"/>
      <c r="O205" s="79"/>
      <c r="P205" s="79"/>
      <c r="Q205" s="26">
        <f>SUM(Q5:Q204)</f>
        <v>1947248</v>
      </c>
    </row>
    <row r="206" spans="1:17" s="51" customFormat="1" ht="27" customHeight="1">
      <c r="A206" s="48"/>
      <c r="B206" s="48"/>
      <c r="C206" s="74" t="s">
        <v>20</v>
      </c>
      <c r="D206" s="74"/>
      <c r="E206" s="74"/>
      <c r="F206" s="74"/>
      <c r="G206" s="74"/>
      <c r="H206" s="74"/>
      <c r="I206" s="75">
        <f>Q205</f>
        <v>1947248</v>
      </c>
      <c r="J206" s="75"/>
      <c r="K206" s="75"/>
      <c r="L206" s="76"/>
      <c r="M206" s="76"/>
      <c r="N206" s="76"/>
      <c r="O206" s="48"/>
      <c r="P206" s="49"/>
      <c r="Q206" s="50"/>
    </row>
    <row r="207" spans="1:17" s="51" customFormat="1" ht="27" customHeight="1">
      <c r="A207" s="48"/>
      <c r="B207" s="48"/>
      <c r="C207" s="77" t="s">
        <v>23</v>
      </c>
      <c r="D207" s="77"/>
      <c r="E207" s="77"/>
      <c r="F207" s="77"/>
      <c r="G207" s="77"/>
      <c r="H207" s="77"/>
      <c r="I207" s="77"/>
      <c r="J207" s="77"/>
      <c r="K207" s="77"/>
      <c r="L207" s="77"/>
      <c r="M207" s="48"/>
      <c r="N207" s="48"/>
      <c r="O207" s="48"/>
      <c r="P207" s="49"/>
      <c r="Q207" s="50"/>
    </row>
    <row r="208" spans="1:17" s="51" customFormat="1" ht="27" customHeight="1">
      <c r="A208" s="52"/>
      <c r="B208" s="52"/>
      <c r="C208" s="68" t="s">
        <v>21</v>
      </c>
      <c r="D208" s="68"/>
      <c r="E208" s="68"/>
      <c r="F208" s="68"/>
      <c r="G208" s="68"/>
      <c r="H208" s="68"/>
      <c r="I208" s="68"/>
      <c r="J208" s="68"/>
      <c r="K208" s="68"/>
      <c r="L208" s="69"/>
      <c r="M208" s="53"/>
      <c r="Q208" s="54"/>
    </row>
    <row r="209" spans="1:17" s="51" customFormat="1" ht="27" customHeight="1">
      <c r="A209" s="52"/>
      <c r="B209" s="52"/>
      <c r="C209" s="68" t="s">
        <v>22</v>
      </c>
      <c r="D209" s="68"/>
      <c r="E209" s="68"/>
      <c r="F209" s="68"/>
      <c r="G209" s="68"/>
      <c r="H209" s="68"/>
      <c r="I209" s="68"/>
      <c r="J209" s="68"/>
      <c r="K209" s="68"/>
      <c r="L209" s="54"/>
      <c r="M209" s="53"/>
      <c r="Q209" s="54"/>
    </row>
    <row r="210" spans="1:17">
      <c r="B210" s="20"/>
      <c r="C210" s="21"/>
      <c r="D210" s="22"/>
      <c r="E210" s="22"/>
      <c r="F210" s="34"/>
      <c r="G210" s="42"/>
      <c r="H210" s="46"/>
      <c r="I210" s="23"/>
      <c r="J210" s="23"/>
      <c r="K210" s="26"/>
      <c r="L210" s="26"/>
      <c r="M210" s="27"/>
      <c r="N210" s="21"/>
      <c r="O210" s="21"/>
      <c r="P210" s="21"/>
      <c r="Q210" s="26"/>
    </row>
    <row r="211" spans="1:17">
      <c r="B211" s="20"/>
      <c r="C211" s="21"/>
      <c r="D211" s="22"/>
      <c r="E211" s="22"/>
      <c r="F211" s="34"/>
      <c r="G211" s="42"/>
      <c r="H211" s="46"/>
      <c r="I211" s="23"/>
      <c r="J211" s="23"/>
      <c r="K211" s="26"/>
      <c r="L211" s="26"/>
      <c r="M211" s="27"/>
      <c r="N211" s="21"/>
      <c r="O211" s="21"/>
      <c r="P211" s="21"/>
      <c r="Q211" s="26"/>
    </row>
    <row r="212" spans="1:17">
      <c r="B212" s="20"/>
      <c r="C212" s="21"/>
      <c r="D212" s="22"/>
      <c r="E212" s="22"/>
      <c r="F212" s="34"/>
      <c r="G212" s="42"/>
      <c r="H212" s="46"/>
      <c r="I212" s="23"/>
      <c r="J212" s="23"/>
      <c r="K212" s="26"/>
      <c r="L212" s="26"/>
      <c r="M212" s="27"/>
      <c r="N212" s="21"/>
      <c r="O212" s="21"/>
      <c r="P212" s="21"/>
      <c r="Q212" s="26"/>
    </row>
    <row r="213" spans="1:17">
      <c r="B213" s="20"/>
      <c r="C213" s="21"/>
      <c r="D213" s="22"/>
      <c r="E213" s="22"/>
      <c r="F213" s="34"/>
      <c r="G213" s="42"/>
      <c r="H213" s="46"/>
      <c r="I213" s="23"/>
      <c r="J213" s="23"/>
      <c r="K213" s="26"/>
      <c r="L213" s="26"/>
      <c r="M213" s="27"/>
      <c r="N213" s="21"/>
      <c r="O213" s="21"/>
      <c r="P213" s="21"/>
      <c r="Q213" s="26"/>
    </row>
    <row r="214" spans="1:17">
      <c r="B214" s="20"/>
      <c r="C214" s="21"/>
      <c r="D214" s="22"/>
      <c r="E214" s="22"/>
      <c r="F214" s="34"/>
      <c r="G214" s="42"/>
      <c r="H214" s="46"/>
      <c r="I214" s="23"/>
      <c r="J214" s="23"/>
      <c r="K214" s="26"/>
      <c r="L214" s="26"/>
      <c r="M214" s="27"/>
      <c r="N214" s="21"/>
      <c r="O214" s="21"/>
      <c r="P214" s="21"/>
      <c r="Q214" s="26"/>
    </row>
    <row r="215" spans="1:17">
      <c r="B215" s="20"/>
      <c r="C215" s="21"/>
      <c r="D215" s="22"/>
      <c r="E215" s="22"/>
      <c r="F215" s="34"/>
      <c r="G215" s="42"/>
      <c r="H215" s="46"/>
      <c r="I215" s="23"/>
      <c r="J215" s="23"/>
      <c r="K215" s="26"/>
      <c r="L215" s="26"/>
      <c r="M215" s="27"/>
      <c r="N215" s="21"/>
      <c r="O215" s="21"/>
      <c r="P215" s="21"/>
      <c r="Q215" s="26"/>
    </row>
    <row r="216" spans="1:17">
      <c r="B216" s="20"/>
      <c r="C216" s="21"/>
      <c r="D216" s="22"/>
      <c r="E216" s="22"/>
      <c r="F216" s="34"/>
      <c r="G216" s="42"/>
      <c r="H216" s="46"/>
      <c r="I216" s="23"/>
      <c r="J216" s="23"/>
      <c r="K216" s="26"/>
      <c r="L216" s="26"/>
      <c r="M216" s="27"/>
      <c r="N216" s="21"/>
      <c r="O216" s="21"/>
      <c r="P216" s="21"/>
      <c r="Q216" s="26"/>
    </row>
    <row r="217" spans="1:17">
      <c r="B217" s="20"/>
      <c r="C217" s="21"/>
      <c r="D217" s="22"/>
      <c r="E217" s="22"/>
      <c r="F217" s="34"/>
      <c r="G217" s="42"/>
      <c r="H217" s="46"/>
      <c r="I217" s="23"/>
      <c r="J217" s="23"/>
      <c r="K217" s="26"/>
      <c r="L217" s="26"/>
      <c r="M217" s="27"/>
      <c r="N217" s="21"/>
      <c r="O217" s="21"/>
      <c r="P217" s="21"/>
      <c r="Q217" s="26"/>
    </row>
    <row r="218" spans="1:17">
      <c r="B218" s="20"/>
      <c r="C218" s="21"/>
      <c r="D218" s="22"/>
      <c r="E218" s="22"/>
      <c r="F218" s="34"/>
      <c r="G218" s="42"/>
      <c r="H218" s="46"/>
      <c r="I218" s="23"/>
      <c r="J218" s="23"/>
      <c r="K218" s="26"/>
      <c r="L218" s="26"/>
      <c r="M218" s="27"/>
      <c r="N218" s="21"/>
      <c r="O218" s="21"/>
      <c r="P218" s="21"/>
      <c r="Q218" s="26"/>
    </row>
    <row r="219" spans="1:17">
      <c r="B219" s="20"/>
      <c r="C219" s="21"/>
      <c r="D219" s="34"/>
      <c r="E219" s="42"/>
      <c r="F219" s="46"/>
      <c r="G219" s="23"/>
      <c r="H219" s="23"/>
      <c r="I219" s="26"/>
      <c r="J219" s="26"/>
      <c r="K219" s="27"/>
      <c r="L219" s="21"/>
      <c r="M219" s="21"/>
      <c r="N219" s="21"/>
      <c r="O219" s="26"/>
      <c r="Q219" s="1"/>
    </row>
    <row r="220" spans="1:17">
      <c r="B220" s="20"/>
      <c r="C220" s="21"/>
      <c r="D220" s="34"/>
      <c r="E220" s="42"/>
      <c r="F220" s="46"/>
      <c r="G220" s="23"/>
      <c r="H220" s="23"/>
      <c r="I220" s="26"/>
      <c r="J220" s="26"/>
      <c r="K220" s="27"/>
      <c r="L220" s="21"/>
      <c r="M220" s="21"/>
      <c r="N220" s="21"/>
      <c r="O220" s="26"/>
      <c r="Q220" s="1"/>
    </row>
    <row r="221" spans="1:17">
      <c r="B221" s="20"/>
      <c r="C221" s="21"/>
      <c r="D221" s="34"/>
      <c r="E221" s="42"/>
      <c r="F221" s="46"/>
      <c r="G221" s="23"/>
      <c r="H221" s="23"/>
      <c r="I221" s="26"/>
      <c r="J221" s="26"/>
      <c r="K221" s="27"/>
      <c r="L221" s="21"/>
      <c r="M221" s="21"/>
      <c r="N221" s="21"/>
      <c r="O221" s="26"/>
      <c r="Q221" s="1"/>
    </row>
    <row r="222" spans="1:17">
      <c r="B222" s="20"/>
      <c r="C222" s="21"/>
      <c r="D222" s="34"/>
      <c r="E222" s="42"/>
      <c r="F222" s="46"/>
      <c r="G222" s="23"/>
      <c r="H222" s="23"/>
      <c r="I222" s="26"/>
      <c r="J222" s="26"/>
      <c r="K222" s="27"/>
      <c r="L222" s="21"/>
      <c r="M222" s="21"/>
      <c r="N222" s="21"/>
      <c r="O222" s="26"/>
      <c r="Q222" s="1"/>
    </row>
    <row r="223" spans="1:17">
      <c r="B223" s="20"/>
      <c r="C223" s="21"/>
      <c r="D223" s="34"/>
      <c r="E223" s="42"/>
      <c r="F223" s="46"/>
      <c r="G223" s="23"/>
      <c r="H223" s="23"/>
      <c r="I223" s="26"/>
      <c r="J223" s="26"/>
      <c r="K223" s="27"/>
      <c r="L223" s="21"/>
      <c r="M223" s="21"/>
      <c r="N223" s="21"/>
      <c r="O223" s="26"/>
      <c r="Q223" s="1"/>
    </row>
    <row r="224" spans="1:17">
      <c r="B224" s="20"/>
      <c r="C224" s="21"/>
      <c r="D224" s="34"/>
      <c r="E224" s="42"/>
      <c r="F224" s="46"/>
      <c r="G224" s="23"/>
      <c r="H224" s="23"/>
      <c r="I224" s="26"/>
      <c r="J224" s="26"/>
      <c r="K224" s="27"/>
      <c r="L224" s="21"/>
      <c r="M224" s="21"/>
      <c r="N224" s="21"/>
      <c r="O224" s="26"/>
      <c r="Q224" s="1"/>
    </row>
    <row r="225" spans="2:17">
      <c r="B225" s="20"/>
      <c r="C225" s="21"/>
      <c r="D225" s="34"/>
      <c r="E225" s="42"/>
      <c r="F225" s="46"/>
      <c r="G225" s="23"/>
      <c r="H225" s="23"/>
      <c r="I225" s="26"/>
      <c r="J225" s="26"/>
      <c r="K225" s="27"/>
      <c r="L225" s="21"/>
      <c r="M225" s="21"/>
      <c r="N225" s="21"/>
      <c r="O225" s="26"/>
      <c r="Q225" s="1"/>
    </row>
    <row r="226" spans="2:17">
      <c r="B226" s="20"/>
      <c r="C226" s="21"/>
      <c r="D226" s="34"/>
      <c r="E226" s="42"/>
      <c r="F226" s="46"/>
      <c r="G226" s="23"/>
      <c r="H226" s="23"/>
      <c r="I226" s="26"/>
      <c r="J226" s="26"/>
      <c r="K226" s="27"/>
      <c r="L226" s="21"/>
      <c r="M226" s="21"/>
      <c r="N226" s="21"/>
      <c r="O226" s="26"/>
      <c r="Q226" s="1"/>
    </row>
    <row r="227" spans="2:17">
      <c r="B227" s="20"/>
      <c r="C227" s="21"/>
      <c r="D227" s="34"/>
      <c r="E227" s="42"/>
      <c r="F227" s="46"/>
      <c r="G227" s="23"/>
      <c r="H227" s="23"/>
      <c r="I227" s="26"/>
      <c r="J227" s="26"/>
      <c r="K227" s="27"/>
      <c r="L227" s="21"/>
      <c r="M227" s="21"/>
      <c r="N227" s="21"/>
      <c r="O227" s="26"/>
      <c r="Q227" s="1"/>
    </row>
    <row r="228" spans="2:17">
      <c r="B228" s="20"/>
      <c r="C228" s="21"/>
      <c r="D228" s="34"/>
      <c r="E228" s="42"/>
      <c r="F228" s="46"/>
      <c r="G228" s="23"/>
      <c r="H228" s="23"/>
      <c r="I228" s="26"/>
      <c r="J228" s="26"/>
      <c r="K228" s="27"/>
      <c r="L228" s="21"/>
      <c r="M228" s="21"/>
      <c r="N228" s="21"/>
      <c r="O228" s="26"/>
      <c r="Q228" s="1"/>
    </row>
    <row r="229" spans="2:17">
      <c r="B229" s="20"/>
      <c r="C229" s="21"/>
      <c r="D229" s="34"/>
      <c r="E229" s="42"/>
      <c r="F229" s="46"/>
      <c r="G229" s="23"/>
      <c r="H229" s="23"/>
      <c r="I229" s="26"/>
      <c r="J229" s="26"/>
      <c r="K229" s="27"/>
      <c r="L229" s="21"/>
      <c r="M229" s="21"/>
      <c r="N229" s="21"/>
      <c r="O229" s="26"/>
      <c r="Q229" s="1"/>
    </row>
    <row r="230" spans="2:17">
      <c r="B230" s="20"/>
      <c r="C230" s="21"/>
      <c r="D230" s="34"/>
      <c r="E230" s="42"/>
      <c r="F230" s="46"/>
      <c r="G230" s="23"/>
      <c r="H230" s="23"/>
      <c r="I230" s="26"/>
      <c r="J230" s="26"/>
      <c r="K230" s="27"/>
      <c r="L230" s="21"/>
      <c r="M230" s="21"/>
      <c r="N230" s="21"/>
      <c r="O230" s="26"/>
      <c r="Q230" s="1"/>
    </row>
    <row r="231" spans="2:17">
      <c r="B231" s="20"/>
      <c r="C231" s="21"/>
      <c r="D231" s="34"/>
      <c r="E231" s="42"/>
      <c r="F231" s="46"/>
      <c r="G231" s="23"/>
      <c r="H231" s="23"/>
      <c r="I231" s="26"/>
      <c r="J231" s="26"/>
      <c r="K231" s="27"/>
      <c r="L231" s="21"/>
      <c r="M231" s="21"/>
      <c r="N231" s="21"/>
      <c r="O231" s="26"/>
      <c r="Q231" s="1"/>
    </row>
    <row r="232" spans="2:17">
      <c r="B232" s="20"/>
      <c r="C232" s="21"/>
      <c r="D232" s="34"/>
      <c r="E232" s="42"/>
      <c r="F232" s="46"/>
      <c r="G232" s="23"/>
      <c r="H232" s="23"/>
      <c r="I232" s="26"/>
      <c r="J232" s="26"/>
      <c r="K232" s="27"/>
      <c r="L232" s="21"/>
      <c r="M232" s="21"/>
      <c r="N232" s="21"/>
      <c r="O232" s="26"/>
      <c r="Q232" s="1"/>
    </row>
    <row r="233" spans="2:17">
      <c r="B233" s="20"/>
      <c r="C233" s="21"/>
      <c r="D233" s="34"/>
      <c r="E233" s="42"/>
      <c r="F233" s="46"/>
      <c r="G233" s="23"/>
      <c r="H233" s="23"/>
      <c r="I233" s="26"/>
      <c r="J233" s="26"/>
      <c r="K233" s="27"/>
      <c r="L233" s="21"/>
      <c r="M233" s="21"/>
      <c r="N233" s="21"/>
      <c r="O233" s="26"/>
      <c r="Q233" s="1"/>
    </row>
    <row r="234" spans="2:17">
      <c r="B234" s="20"/>
      <c r="C234" s="21"/>
      <c r="D234" s="34"/>
      <c r="E234" s="42"/>
      <c r="F234" s="46"/>
      <c r="G234" s="23"/>
      <c r="H234" s="23"/>
      <c r="I234" s="26"/>
      <c r="J234" s="26"/>
      <c r="K234" s="27"/>
      <c r="L234" s="21"/>
      <c r="M234" s="21"/>
      <c r="N234" s="21"/>
      <c r="O234" s="26"/>
      <c r="Q234" s="1"/>
    </row>
    <row r="235" spans="2:17">
      <c r="B235" s="20"/>
      <c r="C235" s="21"/>
      <c r="D235" s="34"/>
      <c r="E235" s="42"/>
      <c r="F235" s="46"/>
      <c r="G235" s="23"/>
      <c r="H235" s="23"/>
      <c r="I235" s="26"/>
      <c r="J235" s="26"/>
      <c r="K235" s="27"/>
      <c r="L235" s="21"/>
      <c r="M235" s="21"/>
      <c r="N235" s="21"/>
      <c r="O235" s="26"/>
      <c r="Q235" s="1"/>
    </row>
    <row r="236" spans="2:17">
      <c r="B236" s="20"/>
      <c r="C236" s="21"/>
      <c r="D236" s="34"/>
      <c r="E236" s="42"/>
      <c r="F236" s="46"/>
      <c r="G236" s="23"/>
      <c r="H236" s="23"/>
      <c r="I236" s="26"/>
      <c r="J236" s="26"/>
      <c r="K236" s="27"/>
      <c r="L236" s="21"/>
      <c r="M236" s="21"/>
      <c r="N236" s="21"/>
      <c r="O236" s="26"/>
      <c r="Q236" s="1"/>
    </row>
    <row r="237" spans="2:17">
      <c r="B237" s="20"/>
      <c r="C237" s="21"/>
      <c r="D237" s="34"/>
      <c r="E237" s="42"/>
      <c r="F237" s="46"/>
      <c r="G237" s="23"/>
      <c r="H237" s="23"/>
      <c r="I237" s="26"/>
      <c r="J237" s="26"/>
      <c r="K237" s="27"/>
      <c r="L237" s="21"/>
      <c r="M237" s="21"/>
      <c r="N237" s="21"/>
      <c r="O237" s="26"/>
      <c r="Q237" s="1"/>
    </row>
    <row r="238" spans="2:17">
      <c r="B238" s="20"/>
      <c r="C238" s="21"/>
      <c r="D238" s="34"/>
      <c r="E238" s="42"/>
      <c r="F238" s="46"/>
      <c r="G238" s="23"/>
      <c r="H238" s="23"/>
      <c r="I238" s="26"/>
      <c r="J238" s="26"/>
      <c r="K238" s="27"/>
      <c r="L238" s="21"/>
      <c r="M238" s="21"/>
      <c r="N238" s="21"/>
      <c r="O238" s="26"/>
      <c r="Q238" s="1"/>
    </row>
    <row r="239" spans="2:17">
      <c r="B239" s="20"/>
      <c r="C239" s="21"/>
      <c r="D239" s="34"/>
      <c r="E239" s="42"/>
      <c r="F239" s="46"/>
      <c r="G239" s="23"/>
      <c r="H239" s="23"/>
      <c r="I239" s="26"/>
      <c r="J239" s="26"/>
      <c r="K239" s="27"/>
      <c r="L239" s="21"/>
      <c r="M239" s="21"/>
      <c r="N239" s="21"/>
      <c r="O239" s="26"/>
      <c r="Q239" s="1"/>
    </row>
    <row r="240" spans="2:17">
      <c r="B240" s="20"/>
      <c r="C240" s="21"/>
      <c r="D240" s="34"/>
      <c r="E240" s="42"/>
      <c r="F240" s="46"/>
      <c r="G240" s="23"/>
      <c r="H240" s="23"/>
      <c r="I240" s="26"/>
      <c r="J240" s="26"/>
      <c r="K240" s="27"/>
      <c r="L240" s="21"/>
      <c r="M240" s="21"/>
      <c r="N240" s="21"/>
      <c r="O240" s="26"/>
      <c r="Q240" s="1"/>
    </row>
    <row r="241" spans="2:17">
      <c r="B241" s="20"/>
      <c r="C241" s="21"/>
      <c r="D241" s="34"/>
      <c r="E241" s="42"/>
      <c r="F241" s="46"/>
      <c r="G241" s="23"/>
      <c r="H241" s="23"/>
      <c r="I241" s="26"/>
      <c r="J241" s="26"/>
      <c r="K241" s="27"/>
      <c r="L241" s="21"/>
      <c r="M241" s="21"/>
      <c r="N241" s="21"/>
      <c r="O241" s="26"/>
      <c r="Q241" s="1"/>
    </row>
    <row r="242" spans="2:17">
      <c r="B242" s="20"/>
      <c r="C242" s="21"/>
      <c r="D242" s="34"/>
      <c r="E242" s="42"/>
      <c r="F242" s="46"/>
      <c r="G242" s="23"/>
      <c r="H242" s="23"/>
      <c r="I242" s="26"/>
      <c r="J242" s="26"/>
      <c r="K242" s="27"/>
      <c r="L242" s="21"/>
      <c r="M242" s="21"/>
      <c r="N242" s="21"/>
      <c r="O242" s="26"/>
      <c r="Q242" s="1"/>
    </row>
    <row r="243" spans="2:17">
      <c r="B243" s="20"/>
      <c r="C243" s="21"/>
      <c r="D243" s="34"/>
      <c r="E243" s="42"/>
      <c r="F243" s="46"/>
      <c r="G243" s="23"/>
      <c r="H243" s="23"/>
      <c r="I243" s="26"/>
      <c r="J243" s="26"/>
      <c r="K243" s="27"/>
      <c r="L243" s="21"/>
      <c r="M243" s="21"/>
      <c r="N243" s="21"/>
      <c r="O243" s="26"/>
      <c r="Q243" s="1"/>
    </row>
    <row r="244" spans="2:17">
      <c r="B244" s="20"/>
      <c r="C244" s="21"/>
      <c r="D244" s="34"/>
      <c r="E244" s="42"/>
      <c r="F244" s="46"/>
      <c r="G244" s="23"/>
      <c r="H244" s="23"/>
      <c r="I244" s="26"/>
      <c r="J244" s="26"/>
      <c r="K244" s="27"/>
      <c r="L244" s="21"/>
      <c r="M244" s="21"/>
      <c r="N244" s="21"/>
      <c r="O244" s="26"/>
      <c r="Q244" s="1"/>
    </row>
    <row r="245" spans="2:17">
      <c r="B245" s="20"/>
      <c r="C245" s="21"/>
      <c r="D245" s="34"/>
      <c r="E245" s="42"/>
      <c r="F245" s="46"/>
      <c r="G245" s="23"/>
      <c r="H245" s="23"/>
      <c r="I245" s="26"/>
      <c r="J245" s="26"/>
      <c r="K245" s="27"/>
      <c r="L245" s="21"/>
      <c r="M245" s="21"/>
      <c r="N245" s="21"/>
      <c r="O245" s="26"/>
      <c r="Q245" s="1"/>
    </row>
    <row r="246" spans="2:17">
      <c r="B246" s="20"/>
      <c r="C246" s="21"/>
      <c r="D246" s="34"/>
      <c r="E246" s="42"/>
      <c r="F246" s="46"/>
      <c r="G246" s="23"/>
      <c r="H246" s="23"/>
      <c r="I246" s="26"/>
      <c r="J246" s="26"/>
      <c r="K246" s="27"/>
      <c r="L246" s="21"/>
      <c r="M246" s="21"/>
      <c r="N246" s="21"/>
      <c r="O246" s="26"/>
      <c r="Q246" s="1"/>
    </row>
    <row r="247" spans="2:17">
      <c r="B247" s="20"/>
      <c r="C247" s="21"/>
      <c r="D247" s="34"/>
      <c r="E247" s="42"/>
      <c r="F247" s="46"/>
      <c r="G247" s="23"/>
      <c r="H247" s="23"/>
      <c r="I247" s="26"/>
      <c r="J247" s="26"/>
      <c r="K247" s="27"/>
      <c r="L247" s="21"/>
      <c r="M247" s="21"/>
      <c r="N247" s="21"/>
      <c r="O247" s="26"/>
      <c r="Q247" s="1"/>
    </row>
    <row r="248" spans="2:17">
      <c r="B248" s="20"/>
      <c r="C248" s="21"/>
      <c r="D248" s="34"/>
      <c r="E248" s="42"/>
      <c r="F248" s="46"/>
      <c r="G248" s="23"/>
      <c r="H248" s="23"/>
      <c r="I248" s="26"/>
      <c r="J248" s="26"/>
      <c r="K248" s="27"/>
      <c r="L248" s="21"/>
      <c r="M248" s="21"/>
      <c r="N248" s="21"/>
      <c r="O248" s="26"/>
      <c r="Q248" s="1"/>
    </row>
    <row r="249" spans="2:17">
      <c r="B249" s="20"/>
      <c r="C249" s="21"/>
      <c r="D249" s="34"/>
      <c r="E249" s="42"/>
      <c r="F249" s="46"/>
      <c r="G249" s="23"/>
      <c r="H249" s="23"/>
      <c r="I249" s="26"/>
      <c r="J249" s="26"/>
      <c r="K249" s="27"/>
      <c r="L249" s="21"/>
      <c r="M249" s="21"/>
      <c r="N249" s="21"/>
      <c r="O249" s="26"/>
      <c r="Q249" s="1"/>
    </row>
    <row r="250" spans="2:17">
      <c r="B250" s="20"/>
      <c r="C250" s="21"/>
      <c r="D250" s="34"/>
      <c r="E250" s="42"/>
      <c r="F250" s="46"/>
      <c r="G250" s="23"/>
      <c r="H250" s="23"/>
      <c r="I250" s="26"/>
      <c r="J250" s="26"/>
      <c r="K250" s="27"/>
      <c r="L250" s="21"/>
      <c r="M250" s="21"/>
      <c r="N250" s="21"/>
      <c r="O250" s="26"/>
      <c r="Q250" s="1"/>
    </row>
    <row r="251" spans="2:17">
      <c r="B251" s="20"/>
      <c r="C251" s="21"/>
      <c r="D251" s="34"/>
      <c r="E251" s="42"/>
      <c r="F251" s="46"/>
      <c r="G251" s="23"/>
      <c r="H251" s="23"/>
      <c r="I251" s="26"/>
      <c r="J251" s="26"/>
      <c r="K251" s="27"/>
      <c r="L251" s="21"/>
      <c r="M251" s="21"/>
      <c r="N251" s="21"/>
      <c r="O251" s="26"/>
      <c r="Q251" s="1"/>
    </row>
    <row r="252" spans="2:17">
      <c r="B252" s="20"/>
      <c r="C252" s="21"/>
      <c r="D252" s="34"/>
      <c r="E252" s="42"/>
      <c r="F252" s="46"/>
      <c r="G252" s="23"/>
      <c r="H252" s="23"/>
      <c r="I252" s="26"/>
      <c r="J252" s="26"/>
      <c r="K252" s="27"/>
      <c r="L252" s="21"/>
      <c r="M252" s="21"/>
      <c r="N252" s="21"/>
      <c r="O252" s="26"/>
      <c r="Q252" s="1"/>
    </row>
    <row r="253" spans="2:17">
      <c r="B253" s="20"/>
      <c r="C253" s="21"/>
      <c r="D253" s="34"/>
      <c r="E253" s="42"/>
      <c r="F253" s="46"/>
      <c r="G253" s="23"/>
      <c r="H253" s="23"/>
      <c r="I253" s="26"/>
      <c r="J253" s="26"/>
      <c r="K253" s="27"/>
      <c r="L253" s="21"/>
      <c r="M253" s="21"/>
      <c r="N253" s="21"/>
      <c r="O253" s="26"/>
      <c r="Q253" s="1"/>
    </row>
    <row r="254" spans="2:17">
      <c r="B254" s="20"/>
      <c r="C254" s="21"/>
      <c r="D254" s="34"/>
      <c r="E254" s="42"/>
      <c r="F254" s="46"/>
      <c r="G254" s="23"/>
      <c r="H254" s="23"/>
      <c r="I254" s="26"/>
      <c r="J254" s="26"/>
      <c r="K254" s="27"/>
      <c r="L254" s="21"/>
      <c r="M254" s="21"/>
      <c r="N254" s="21"/>
      <c r="O254" s="26"/>
      <c r="Q254" s="1"/>
    </row>
    <row r="255" spans="2:17">
      <c r="B255" s="20"/>
      <c r="C255" s="21"/>
      <c r="D255" s="34"/>
      <c r="E255" s="42"/>
      <c r="F255" s="46"/>
      <c r="G255" s="23"/>
      <c r="H255" s="23"/>
      <c r="I255" s="26"/>
      <c r="J255" s="26"/>
      <c r="K255" s="27"/>
      <c r="L255" s="21"/>
      <c r="M255" s="21"/>
      <c r="N255" s="21"/>
      <c r="O255" s="26"/>
      <c r="Q255" s="1"/>
    </row>
    <row r="256" spans="2:17">
      <c r="B256" s="20"/>
      <c r="C256" s="21"/>
      <c r="D256" s="34"/>
      <c r="E256" s="42"/>
      <c r="F256" s="46"/>
      <c r="G256" s="23"/>
      <c r="H256" s="23"/>
      <c r="I256" s="26"/>
      <c r="J256" s="26"/>
      <c r="K256" s="27"/>
      <c r="L256" s="21"/>
      <c r="M256" s="21"/>
      <c r="N256" s="21"/>
      <c r="O256" s="26"/>
      <c r="Q256" s="1"/>
    </row>
    <row r="257" spans="2:17">
      <c r="B257" s="20"/>
      <c r="C257" s="21"/>
      <c r="D257" s="34"/>
      <c r="E257" s="42"/>
      <c r="F257" s="46"/>
      <c r="G257" s="23"/>
      <c r="H257" s="23"/>
      <c r="I257" s="26"/>
      <c r="J257" s="26"/>
      <c r="K257" s="27"/>
      <c r="L257" s="21"/>
      <c r="M257" s="21"/>
      <c r="N257" s="21"/>
      <c r="O257" s="26"/>
      <c r="Q257" s="1"/>
    </row>
    <row r="258" spans="2:17">
      <c r="B258" s="20"/>
      <c r="C258" s="21"/>
      <c r="D258" s="34"/>
      <c r="E258" s="42"/>
      <c r="F258" s="46"/>
      <c r="G258" s="23"/>
      <c r="H258" s="23"/>
      <c r="I258" s="26"/>
      <c r="J258" s="26"/>
      <c r="K258" s="27"/>
      <c r="L258" s="21"/>
      <c r="M258" s="21"/>
      <c r="N258" s="21"/>
      <c r="O258" s="26"/>
      <c r="Q258" s="1"/>
    </row>
    <row r="259" spans="2:17">
      <c r="B259" s="20"/>
      <c r="C259" s="21"/>
      <c r="D259" s="34"/>
      <c r="E259" s="42"/>
      <c r="F259" s="46"/>
      <c r="G259" s="23"/>
      <c r="H259" s="23"/>
      <c r="I259" s="26"/>
      <c r="J259" s="26"/>
      <c r="K259" s="27"/>
      <c r="L259" s="21"/>
      <c r="M259" s="21"/>
      <c r="N259" s="21"/>
      <c r="O259" s="26"/>
      <c r="Q259" s="1"/>
    </row>
    <row r="260" spans="2:17">
      <c r="B260" s="20"/>
      <c r="C260" s="21"/>
      <c r="D260" s="34"/>
      <c r="E260" s="42"/>
      <c r="F260" s="46"/>
      <c r="G260" s="23"/>
      <c r="H260" s="23"/>
      <c r="I260" s="26"/>
      <c r="J260" s="26"/>
      <c r="K260" s="27"/>
      <c r="L260" s="21"/>
      <c r="M260" s="21"/>
      <c r="N260" s="21"/>
      <c r="O260" s="26"/>
      <c r="Q260" s="1"/>
    </row>
    <row r="261" spans="2:17">
      <c r="B261" s="20"/>
      <c r="C261" s="21"/>
      <c r="D261" s="34"/>
      <c r="E261" s="42"/>
      <c r="F261" s="46"/>
      <c r="G261" s="23"/>
      <c r="H261" s="23"/>
      <c r="I261" s="26"/>
      <c r="J261" s="26"/>
      <c r="K261" s="27"/>
      <c r="L261" s="21"/>
      <c r="M261" s="21"/>
      <c r="N261" s="21"/>
      <c r="O261" s="26"/>
      <c r="Q261" s="1"/>
    </row>
    <row r="262" spans="2:17">
      <c r="B262" s="20"/>
      <c r="C262" s="21"/>
      <c r="D262" s="34"/>
      <c r="E262" s="42"/>
      <c r="F262" s="46"/>
      <c r="G262" s="23"/>
      <c r="H262" s="23"/>
      <c r="I262" s="26"/>
      <c r="J262" s="26"/>
      <c r="K262" s="27"/>
      <c r="L262" s="21"/>
      <c r="M262" s="21"/>
      <c r="N262" s="21"/>
      <c r="O262" s="26"/>
      <c r="Q262" s="1"/>
    </row>
    <row r="263" spans="2:17">
      <c r="B263" s="20"/>
      <c r="C263" s="21"/>
      <c r="D263" s="34"/>
      <c r="E263" s="42"/>
      <c r="F263" s="46"/>
      <c r="G263" s="23"/>
      <c r="H263" s="23"/>
      <c r="I263" s="26"/>
      <c r="J263" s="26"/>
      <c r="K263" s="27"/>
      <c r="L263" s="21"/>
      <c r="M263" s="21"/>
      <c r="N263" s="21"/>
      <c r="O263" s="26"/>
      <c r="Q263" s="1"/>
    </row>
    <row r="264" spans="2:17">
      <c r="B264" s="20"/>
      <c r="C264" s="21"/>
      <c r="D264" s="34"/>
      <c r="E264" s="42"/>
      <c r="F264" s="46"/>
      <c r="G264" s="23"/>
      <c r="H264" s="23"/>
      <c r="I264" s="26"/>
      <c r="J264" s="26"/>
      <c r="K264" s="27"/>
      <c r="L264" s="21"/>
      <c r="M264" s="21"/>
      <c r="N264" s="21"/>
      <c r="O264" s="26"/>
      <c r="Q264" s="1"/>
    </row>
    <row r="265" spans="2:17">
      <c r="B265" s="20"/>
      <c r="C265" s="21"/>
      <c r="D265" s="34"/>
      <c r="E265" s="42"/>
      <c r="F265" s="46"/>
      <c r="G265" s="23"/>
      <c r="H265" s="23"/>
      <c r="I265" s="26"/>
      <c r="J265" s="26"/>
      <c r="K265" s="27"/>
      <c r="L265" s="21"/>
      <c r="M265" s="21"/>
      <c r="N265" s="21"/>
      <c r="O265" s="26"/>
      <c r="Q265" s="1"/>
    </row>
    <row r="266" spans="2:17">
      <c r="B266" s="20"/>
      <c r="C266" s="21"/>
      <c r="D266" s="34"/>
      <c r="E266" s="42"/>
      <c r="F266" s="46"/>
      <c r="G266" s="23"/>
      <c r="H266" s="23"/>
      <c r="I266" s="26"/>
      <c r="J266" s="26"/>
      <c r="K266" s="27"/>
      <c r="L266" s="21"/>
      <c r="M266" s="21"/>
      <c r="N266" s="21"/>
      <c r="O266" s="26"/>
      <c r="Q266" s="1"/>
    </row>
    <row r="267" spans="2:17">
      <c r="B267" s="20"/>
      <c r="C267" s="21"/>
      <c r="D267" s="34"/>
      <c r="E267" s="42"/>
      <c r="F267" s="46"/>
      <c r="G267" s="23"/>
      <c r="H267" s="23"/>
      <c r="I267" s="26"/>
      <c r="J267" s="26"/>
      <c r="K267" s="27"/>
      <c r="L267" s="21"/>
      <c r="M267" s="21"/>
      <c r="N267" s="21"/>
      <c r="O267" s="26"/>
      <c r="Q267" s="1"/>
    </row>
    <row r="268" spans="2:17">
      <c r="B268" s="20"/>
      <c r="C268" s="21"/>
      <c r="D268" s="34"/>
      <c r="E268" s="42"/>
      <c r="F268" s="46"/>
      <c r="G268" s="23"/>
      <c r="H268" s="23"/>
      <c r="I268" s="26"/>
      <c r="J268" s="26"/>
      <c r="K268" s="27"/>
      <c r="L268" s="21"/>
      <c r="M268" s="21"/>
      <c r="N268" s="21"/>
      <c r="O268" s="26"/>
      <c r="Q268" s="1"/>
    </row>
    <row r="269" spans="2:17">
      <c r="B269" s="20"/>
      <c r="C269" s="21"/>
      <c r="D269" s="34"/>
      <c r="E269" s="42"/>
      <c r="F269" s="46"/>
      <c r="G269" s="23"/>
      <c r="H269" s="23"/>
      <c r="I269" s="26"/>
      <c r="J269" s="26"/>
      <c r="K269" s="27"/>
      <c r="L269" s="21"/>
      <c r="M269" s="21"/>
      <c r="N269" s="21"/>
      <c r="O269" s="26"/>
      <c r="Q269" s="1"/>
    </row>
    <row r="270" spans="2:17">
      <c r="B270" s="20"/>
      <c r="C270" s="21"/>
      <c r="D270" s="34"/>
      <c r="E270" s="42"/>
      <c r="F270" s="46"/>
      <c r="G270" s="23"/>
      <c r="H270" s="23"/>
      <c r="I270" s="26"/>
      <c r="J270" s="26"/>
      <c r="K270" s="27"/>
      <c r="L270" s="21"/>
      <c r="M270" s="21"/>
      <c r="N270" s="21"/>
      <c r="O270" s="26"/>
      <c r="Q270" s="1"/>
    </row>
    <row r="271" spans="2:17">
      <c r="B271" s="20"/>
      <c r="C271" s="21"/>
      <c r="D271" s="34"/>
      <c r="E271" s="42"/>
      <c r="F271" s="46"/>
      <c r="G271" s="23"/>
      <c r="H271" s="23"/>
      <c r="I271" s="26"/>
      <c r="J271" s="26"/>
      <c r="K271" s="27"/>
      <c r="L271" s="21"/>
      <c r="M271" s="21"/>
      <c r="N271" s="21"/>
      <c r="O271" s="26"/>
      <c r="Q271" s="1"/>
    </row>
    <row r="272" spans="2:17">
      <c r="B272" s="20"/>
      <c r="C272" s="21"/>
      <c r="D272" s="34"/>
      <c r="E272" s="42"/>
      <c r="F272" s="46"/>
      <c r="G272" s="23"/>
      <c r="H272" s="23"/>
      <c r="I272" s="26"/>
      <c r="J272" s="26"/>
      <c r="K272" s="27"/>
      <c r="L272" s="21"/>
      <c r="M272" s="21"/>
      <c r="N272" s="21"/>
      <c r="O272" s="26"/>
      <c r="Q272" s="1"/>
    </row>
    <row r="273" spans="2:17">
      <c r="B273" s="20"/>
      <c r="C273" s="21"/>
      <c r="D273" s="34"/>
      <c r="E273" s="42"/>
      <c r="F273" s="46"/>
      <c r="G273" s="23"/>
      <c r="H273" s="23"/>
      <c r="I273" s="26"/>
      <c r="J273" s="26"/>
      <c r="K273" s="27"/>
      <c r="L273" s="21"/>
      <c r="M273" s="21"/>
      <c r="N273" s="21"/>
      <c r="O273" s="26"/>
      <c r="Q273" s="1"/>
    </row>
    <row r="274" spans="2:17">
      <c r="B274" s="20"/>
      <c r="C274" s="21"/>
      <c r="D274" s="34"/>
      <c r="E274" s="42"/>
      <c r="F274" s="46"/>
      <c r="G274" s="23"/>
      <c r="H274" s="23"/>
      <c r="I274" s="26"/>
      <c r="J274" s="26"/>
      <c r="K274" s="27"/>
      <c r="L274" s="21"/>
      <c r="M274" s="21"/>
      <c r="N274" s="21"/>
      <c r="O274" s="26"/>
      <c r="Q274" s="1"/>
    </row>
    <row r="275" spans="2:17">
      <c r="B275" s="20"/>
      <c r="C275" s="21"/>
      <c r="D275" s="34"/>
      <c r="E275" s="42"/>
      <c r="F275" s="46"/>
      <c r="G275" s="23"/>
      <c r="H275" s="23"/>
      <c r="I275" s="26"/>
      <c r="J275" s="26"/>
      <c r="K275" s="27"/>
      <c r="L275" s="21"/>
      <c r="M275" s="21"/>
      <c r="N275" s="21"/>
      <c r="O275" s="26"/>
      <c r="Q275" s="1"/>
    </row>
    <row r="276" spans="2:17">
      <c r="B276" s="20"/>
      <c r="C276" s="21"/>
      <c r="D276" s="34"/>
      <c r="E276" s="42"/>
      <c r="F276" s="46"/>
      <c r="G276" s="23"/>
      <c r="H276" s="23"/>
      <c r="I276" s="26"/>
      <c r="J276" s="26"/>
      <c r="K276" s="27"/>
      <c r="L276" s="21"/>
      <c r="M276" s="21"/>
      <c r="N276" s="21"/>
      <c r="O276" s="26"/>
      <c r="Q276" s="1"/>
    </row>
    <row r="277" spans="2:17">
      <c r="B277" s="20"/>
      <c r="C277" s="21"/>
      <c r="D277" s="34"/>
      <c r="E277" s="42"/>
      <c r="F277" s="46"/>
      <c r="G277" s="23"/>
      <c r="H277" s="23"/>
      <c r="I277" s="26"/>
      <c r="J277" s="26"/>
      <c r="K277" s="27"/>
      <c r="L277" s="21"/>
      <c r="M277" s="21"/>
      <c r="N277" s="21"/>
      <c r="O277" s="26"/>
      <c r="Q277" s="1"/>
    </row>
    <row r="278" spans="2:17">
      <c r="B278" s="20"/>
      <c r="C278" s="21"/>
      <c r="D278" s="34"/>
      <c r="E278" s="42"/>
      <c r="F278" s="46"/>
      <c r="G278" s="23"/>
      <c r="H278" s="23"/>
      <c r="I278" s="26"/>
      <c r="J278" s="26"/>
      <c r="K278" s="27"/>
      <c r="L278" s="21"/>
      <c r="M278" s="21"/>
      <c r="N278" s="21"/>
      <c r="O278" s="26"/>
      <c r="Q278" s="1"/>
    </row>
    <row r="279" spans="2:17">
      <c r="B279" s="20"/>
      <c r="C279" s="21"/>
      <c r="D279" s="34"/>
      <c r="E279" s="42"/>
      <c r="F279" s="46"/>
      <c r="G279" s="23"/>
      <c r="H279" s="23"/>
      <c r="I279" s="26"/>
      <c r="J279" s="26"/>
      <c r="K279" s="27"/>
      <c r="L279" s="21"/>
      <c r="M279" s="21"/>
      <c r="N279" s="21"/>
      <c r="O279" s="26"/>
      <c r="Q279" s="1"/>
    </row>
    <row r="280" spans="2:17">
      <c r="B280" s="20"/>
      <c r="C280" s="21"/>
      <c r="D280" s="34"/>
      <c r="E280" s="42"/>
      <c r="F280" s="46"/>
      <c r="G280" s="23"/>
      <c r="H280" s="23"/>
      <c r="I280" s="26"/>
      <c r="J280" s="26"/>
      <c r="K280" s="27"/>
      <c r="L280" s="21"/>
      <c r="M280" s="21"/>
      <c r="N280" s="21"/>
      <c r="O280" s="26"/>
      <c r="Q280" s="1"/>
    </row>
    <row r="281" spans="2:17">
      <c r="B281" s="20"/>
      <c r="C281" s="21"/>
      <c r="D281" s="34"/>
      <c r="E281" s="42"/>
      <c r="F281" s="46"/>
      <c r="G281" s="23"/>
      <c r="H281" s="23"/>
      <c r="I281" s="26"/>
      <c r="J281" s="26"/>
      <c r="K281" s="27"/>
      <c r="L281" s="21"/>
      <c r="M281" s="21"/>
      <c r="N281" s="21"/>
      <c r="O281" s="26"/>
      <c r="Q281" s="1"/>
    </row>
    <row r="282" spans="2:17">
      <c r="B282" s="20"/>
      <c r="C282" s="21"/>
      <c r="D282" s="34"/>
      <c r="E282" s="42"/>
      <c r="F282" s="46"/>
      <c r="G282" s="23"/>
      <c r="H282" s="23"/>
      <c r="I282" s="26"/>
      <c r="J282" s="26"/>
      <c r="K282" s="27"/>
      <c r="L282" s="21"/>
      <c r="M282" s="21"/>
      <c r="N282" s="21"/>
      <c r="O282" s="26"/>
      <c r="Q282" s="1"/>
    </row>
    <row r="283" spans="2:17">
      <c r="B283" s="20"/>
      <c r="C283" s="21"/>
      <c r="D283" s="34"/>
      <c r="E283" s="42"/>
      <c r="F283" s="46"/>
      <c r="G283" s="23"/>
      <c r="H283" s="23"/>
      <c r="I283" s="26"/>
      <c r="J283" s="26"/>
      <c r="K283" s="27"/>
      <c r="L283" s="21"/>
      <c r="M283" s="21"/>
      <c r="N283" s="21"/>
      <c r="O283" s="26"/>
      <c r="Q283" s="1"/>
    </row>
    <row r="284" spans="2:17">
      <c r="B284" s="20"/>
      <c r="C284" s="21"/>
      <c r="D284" s="34"/>
      <c r="E284" s="42"/>
      <c r="F284" s="46"/>
      <c r="G284" s="23"/>
      <c r="H284" s="23"/>
      <c r="I284" s="26"/>
      <c r="J284" s="26"/>
      <c r="K284" s="27"/>
      <c r="L284" s="21"/>
      <c r="M284" s="21"/>
      <c r="N284" s="21"/>
      <c r="O284" s="26"/>
      <c r="Q284" s="1"/>
    </row>
    <row r="285" spans="2:17">
      <c r="B285" s="20"/>
      <c r="C285" s="21"/>
      <c r="D285" s="34"/>
      <c r="E285" s="42"/>
      <c r="F285" s="46"/>
      <c r="G285" s="23"/>
      <c r="H285" s="23"/>
      <c r="I285" s="26"/>
      <c r="J285" s="26"/>
      <c r="K285" s="27"/>
      <c r="L285" s="21"/>
      <c r="M285" s="21"/>
      <c r="N285" s="21"/>
      <c r="O285" s="26"/>
      <c r="Q285" s="1"/>
    </row>
    <row r="286" spans="2:17">
      <c r="B286" s="20"/>
      <c r="C286" s="21"/>
      <c r="D286" s="34"/>
      <c r="E286" s="42"/>
      <c r="F286" s="46"/>
      <c r="G286" s="23"/>
      <c r="H286" s="23"/>
      <c r="I286" s="26"/>
      <c r="J286" s="26"/>
      <c r="K286" s="27"/>
      <c r="L286" s="21"/>
      <c r="M286" s="21"/>
      <c r="N286" s="21"/>
      <c r="O286" s="26"/>
      <c r="Q286" s="1"/>
    </row>
    <row r="287" spans="2:17">
      <c r="B287" s="20"/>
      <c r="C287" s="21"/>
      <c r="D287" s="34"/>
      <c r="E287" s="42"/>
      <c r="F287" s="46"/>
      <c r="G287" s="23"/>
      <c r="H287" s="23"/>
      <c r="I287" s="26"/>
      <c r="J287" s="26"/>
      <c r="K287" s="27"/>
      <c r="L287" s="21"/>
      <c r="M287" s="21"/>
      <c r="N287" s="21"/>
      <c r="O287" s="26"/>
      <c r="Q287" s="1"/>
    </row>
    <row r="288" spans="2:17">
      <c r="B288" s="20"/>
      <c r="C288" s="21"/>
      <c r="D288" s="34"/>
      <c r="E288" s="35"/>
      <c r="F288" s="46"/>
      <c r="G288" s="23"/>
      <c r="H288" s="23"/>
      <c r="I288" s="26"/>
      <c r="J288" s="26"/>
      <c r="K288" s="27"/>
      <c r="L288" s="21"/>
      <c r="M288" s="21"/>
      <c r="N288" s="21"/>
      <c r="O288" s="26"/>
      <c r="Q288" s="1"/>
    </row>
    <row r="289" spans="4:17">
      <c r="D289" s="32"/>
      <c r="E289" s="35"/>
      <c r="F289" s="45"/>
      <c r="G289" s="6"/>
      <c r="H289" s="6"/>
      <c r="I289" s="4"/>
      <c r="J289" s="4"/>
      <c r="K289" s="3"/>
      <c r="L289" s="1"/>
      <c r="M289" s="1"/>
      <c r="O289" s="4"/>
      <c r="Q289" s="1"/>
    </row>
    <row r="290" spans="4:17">
      <c r="D290" s="32"/>
      <c r="E290" s="35"/>
      <c r="F290" s="45"/>
      <c r="G290" s="6"/>
      <c r="H290" s="6"/>
      <c r="I290" s="4"/>
      <c r="J290" s="4"/>
      <c r="K290" s="3"/>
      <c r="L290" s="1"/>
      <c r="M290" s="1"/>
      <c r="O290" s="4"/>
      <c r="Q290" s="1"/>
    </row>
    <row r="291" spans="4:17">
      <c r="D291" s="32"/>
      <c r="E291" s="35"/>
      <c r="F291" s="45"/>
      <c r="G291" s="6"/>
      <c r="H291" s="6"/>
      <c r="I291" s="4"/>
      <c r="J291" s="4"/>
      <c r="K291" s="3"/>
      <c r="L291" s="1"/>
      <c r="M291" s="1"/>
      <c r="O291" s="4"/>
      <c r="Q291" s="1"/>
    </row>
    <row r="292" spans="4:17">
      <c r="D292" s="32"/>
      <c r="E292" s="35"/>
      <c r="F292" s="45"/>
      <c r="G292" s="6"/>
      <c r="H292" s="6"/>
      <c r="I292" s="4"/>
      <c r="J292" s="4"/>
      <c r="K292" s="3"/>
      <c r="L292" s="1"/>
      <c r="M292" s="1"/>
      <c r="O292" s="4"/>
      <c r="Q292" s="1"/>
    </row>
    <row r="293" spans="4:17">
      <c r="D293" s="32"/>
      <c r="E293" s="35"/>
      <c r="F293" s="45"/>
      <c r="G293" s="6"/>
      <c r="H293" s="6"/>
      <c r="I293" s="4"/>
      <c r="J293" s="4"/>
      <c r="K293" s="3"/>
      <c r="L293" s="1"/>
      <c r="M293" s="1"/>
      <c r="O293" s="4"/>
      <c r="Q293" s="1"/>
    </row>
    <row r="294" spans="4:17">
      <c r="D294" s="32"/>
      <c r="E294" s="35"/>
      <c r="F294" s="45"/>
      <c r="G294" s="6"/>
      <c r="H294" s="6"/>
      <c r="I294" s="4"/>
      <c r="J294" s="4"/>
      <c r="K294" s="3"/>
      <c r="L294" s="1"/>
      <c r="M294" s="1"/>
      <c r="O294" s="4"/>
      <c r="Q294" s="1"/>
    </row>
    <row r="295" spans="4:17">
      <c r="D295" s="32"/>
      <c r="E295" s="35"/>
      <c r="F295" s="45"/>
      <c r="G295" s="6"/>
      <c r="H295" s="6"/>
      <c r="I295" s="4"/>
      <c r="J295" s="4"/>
      <c r="K295" s="3"/>
      <c r="L295" s="1"/>
      <c r="M295" s="1"/>
      <c r="O295" s="4"/>
      <c r="Q295" s="1"/>
    </row>
    <row r="296" spans="4:17">
      <c r="D296" s="32"/>
      <c r="E296" s="35"/>
      <c r="F296" s="45"/>
      <c r="G296" s="6"/>
      <c r="H296" s="6"/>
      <c r="I296" s="4"/>
      <c r="J296" s="4"/>
      <c r="K296" s="3"/>
      <c r="L296" s="1"/>
      <c r="M296" s="1"/>
      <c r="O296" s="4"/>
      <c r="Q296" s="1"/>
    </row>
    <row r="297" spans="4:17">
      <c r="D297" s="32"/>
      <c r="E297" s="35"/>
      <c r="F297" s="45"/>
      <c r="G297" s="6"/>
      <c r="H297" s="6"/>
      <c r="I297" s="4"/>
      <c r="J297" s="4"/>
      <c r="K297" s="3"/>
      <c r="L297" s="1"/>
      <c r="M297" s="1"/>
      <c r="O297" s="4"/>
      <c r="Q297" s="1"/>
    </row>
    <row r="298" spans="4:17">
      <c r="D298" s="32"/>
      <c r="E298" s="35"/>
      <c r="F298" s="45"/>
      <c r="G298" s="6"/>
      <c r="H298" s="6"/>
      <c r="I298" s="4"/>
      <c r="J298" s="4"/>
      <c r="K298" s="3"/>
      <c r="L298" s="1"/>
      <c r="M298" s="1"/>
      <c r="O298" s="4"/>
      <c r="Q298" s="1"/>
    </row>
    <row r="299" spans="4:17">
      <c r="D299" s="32"/>
      <c r="E299" s="35"/>
      <c r="F299" s="45"/>
      <c r="G299" s="6"/>
      <c r="H299" s="6"/>
      <c r="I299" s="4"/>
      <c r="J299" s="4"/>
      <c r="K299" s="3"/>
      <c r="L299" s="1"/>
      <c r="M299" s="1"/>
      <c r="O299" s="4"/>
      <c r="Q299" s="1"/>
    </row>
    <row r="300" spans="4:17">
      <c r="D300" s="32"/>
      <c r="E300" s="35"/>
      <c r="F300" s="45"/>
      <c r="G300" s="6"/>
      <c r="H300" s="6"/>
      <c r="I300" s="4"/>
      <c r="J300" s="4"/>
      <c r="K300" s="3"/>
      <c r="L300" s="1"/>
      <c r="M300" s="1"/>
      <c r="O300" s="4"/>
      <c r="Q300" s="1"/>
    </row>
    <row r="301" spans="4:17">
      <c r="D301" s="32"/>
      <c r="E301" s="35"/>
      <c r="F301" s="45"/>
      <c r="G301" s="6"/>
      <c r="H301" s="6"/>
      <c r="I301" s="4"/>
      <c r="J301" s="4"/>
      <c r="K301" s="3"/>
      <c r="L301" s="1"/>
      <c r="M301" s="1"/>
      <c r="O301" s="4"/>
      <c r="Q301" s="1"/>
    </row>
    <row r="302" spans="4:17">
      <c r="D302" s="32"/>
      <c r="E302" s="35"/>
      <c r="F302" s="45"/>
      <c r="G302" s="6"/>
      <c r="H302" s="6"/>
      <c r="I302" s="4"/>
      <c r="J302" s="4"/>
      <c r="K302" s="3"/>
      <c r="L302" s="1"/>
      <c r="M302" s="1"/>
      <c r="O302" s="4"/>
      <c r="Q302" s="1"/>
    </row>
    <row r="303" spans="4:17">
      <c r="D303" s="32"/>
      <c r="E303" s="35"/>
      <c r="F303" s="45"/>
      <c r="G303" s="6"/>
      <c r="H303" s="6"/>
      <c r="I303" s="4"/>
      <c r="J303" s="4"/>
      <c r="K303" s="3"/>
      <c r="L303" s="1"/>
      <c r="M303" s="1"/>
      <c r="O303" s="4"/>
      <c r="Q303" s="1"/>
    </row>
    <row r="304" spans="4:17">
      <c r="D304" s="32"/>
      <c r="E304" s="35"/>
      <c r="F304" s="45"/>
      <c r="G304" s="6"/>
      <c r="H304" s="6"/>
      <c r="I304" s="4"/>
      <c r="J304" s="4"/>
      <c r="K304" s="3"/>
      <c r="L304" s="1"/>
      <c r="M304" s="1"/>
      <c r="O304" s="4"/>
      <c r="Q304" s="1"/>
    </row>
    <row r="305" spans="4:17">
      <c r="D305" s="32"/>
      <c r="E305" s="35"/>
      <c r="F305" s="45"/>
      <c r="G305" s="6"/>
      <c r="H305" s="6"/>
      <c r="I305" s="4"/>
      <c r="J305" s="4"/>
      <c r="K305" s="3"/>
      <c r="L305" s="1"/>
      <c r="M305" s="1"/>
      <c r="O305" s="4"/>
      <c r="Q305" s="1"/>
    </row>
    <row r="306" spans="4:17">
      <c r="D306" s="32"/>
      <c r="E306" s="35"/>
      <c r="F306" s="45"/>
      <c r="G306" s="6"/>
      <c r="H306" s="6"/>
      <c r="I306" s="4"/>
      <c r="J306" s="4"/>
      <c r="K306" s="3"/>
      <c r="L306" s="1"/>
      <c r="M306" s="1"/>
      <c r="O306" s="4"/>
      <c r="Q306" s="1"/>
    </row>
    <row r="307" spans="4:17">
      <c r="D307" s="32"/>
      <c r="E307" s="35"/>
      <c r="F307" s="45"/>
      <c r="G307" s="6"/>
      <c r="H307" s="6"/>
      <c r="I307" s="4"/>
      <c r="J307" s="4"/>
      <c r="K307" s="3"/>
      <c r="L307" s="1"/>
      <c r="M307" s="1"/>
      <c r="O307" s="4"/>
      <c r="Q307" s="1"/>
    </row>
    <row r="308" spans="4:17">
      <c r="D308" s="32"/>
      <c r="E308" s="35"/>
      <c r="F308" s="45"/>
      <c r="G308" s="6"/>
      <c r="H308" s="6"/>
      <c r="I308" s="4"/>
      <c r="J308" s="4"/>
      <c r="K308" s="3"/>
      <c r="L308" s="1"/>
      <c r="M308" s="1"/>
      <c r="O308" s="4"/>
      <c r="Q308" s="1"/>
    </row>
    <row r="309" spans="4:17">
      <c r="D309" s="32"/>
      <c r="E309" s="35"/>
      <c r="F309" s="45"/>
      <c r="G309" s="6"/>
      <c r="H309" s="6"/>
      <c r="I309" s="4"/>
      <c r="J309" s="4"/>
      <c r="K309" s="3"/>
      <c r="L309" s="1"/>
      <c r="M309" s="1"/>
      <c r="O309" s="4"/>
      <c r="Q309" s="1"/>
    </row>
    <row r="310" spans="4:17">
      <c r="D310" s="32"/>
      <c r="E310" s="35"/>
      <c r="F310" s="45"/>
      <c r="G310" s="6"/>
      <c r="H310" s="6"/>
      <c r="I310" s="4"/>
      <c r="J310" s="4"/>
      <c r="K310" s="3"/>
      <c r="L310" s="1"/>
      <c r="M310" s="1"/>
      <c r="O310" s="4"/>
      <c r="Q310" s="1"/>
    </row>
    <row r="311" spans="4:17">
      <c r="D311" s="32"/>
      <c r="E311" s="35"/>
      <c r="F311" s="45"/>
      <c r="G311" s="6"/>
      <c r="H311" s="6"/>
      <c r="I311" s="4"/>
      <c r="J311" s="4"/>
      <c r="K311" s="3"/>
      <c r="L311" s="1"/>
      <c r="M311" s="1"/>
      <c r="O311" s="4"/>
      <c r="Q311" s="1"/>
    </row>
    <row r="312" spans="4:17">
      <c r="D312" s="32"/>
      <c r="E312" s="35"/>
      <c r="F312" s="45"/>
      <c r="G312" s="6"/>
      <c r="H312" s="6"/>
      <c r="I312" s="4"/>
      <c r="J312" s="4"/>
      <c r="K312" s="3"/>
      <c r="L312" s="1"/>
      <c r="M312" s="1"/>
      <c r="O312" s="4"/>
      <c r="Q312" s="1"/>
    </row>
    <row r="313" spans="4:17">
      <c r="D313" s="32"/>
      <c r="E313" s="35"/>
      <c r="F313" s="45"/>
      <c r="G313" s="6"/>
      <c r="H313" s="6"/>
      <c r="I313" s="4"/>
      <c r="J313" s="4"/>
      <c r="K313" s="3"/>
      <c r="L313" s="1"/>
      <c r="M313" s="1"/>
      <c r="O313" s="4"/>
      <c r="Q313" s="1"/>
    </row>
    <row r="314" spans="4:17">
      <c r="D314" s="32"/>
      <c r="E314" s="35"/>
      <c r="F314" s="45"/>
      <c r="G314" s="6"/>
      <c r="H314" s="6"/>
      <c r="I314" s="4"/>
      <c r="J314" s="4"/>
      <c r="K314" s="3"/>
      <c r="L314" s="1"/>
      <c r="M314" s="1"/>
      <c r="O314" s="4"/>
      <c r="Q314" s="1"/>
    </row>
    <row r="315" spans="4:17">
      <c r="D315" s="32"/>
      <c r="E315" s="35"/>
      <c r="F315" s="45"/>
      <c r="G315" s="6"/>
      <c r="H315" s="6"/>
      <c r="I315" s="4"/>
      <c r="J315" s="4"/>
      <c r="K315" s="3"/>
      <c r="L315" s="1"/>
      <c r="M315" s="1"/>
      <c r="O315" s="4"/>
      <c r="Q315" s="1"/>
    </row>
    <row r="316" spans="4:17">
      <c r="D316" s="32"/>
      <c r="E316" s="35"/>
      <c r="F316" s="45"/>
      <c r="G316" s="6"/>
      <c r="H316" s="6"/>
      <c r="I316" s="4"/>
      <c r="J316" s="4"/>
      <c r="K316" s="3"/>
      <c r="L316" s="1"/>
      <c r="M316" s="1"/>
      <c r="O316" s="4"/>
      <c r="Q316" s="1"/>
    </row>
    <row r="317" spans="4:17">
      <c r="D317" s="32"/>
      <c r="E317" s="35"/>
      <c r="F317" s="45"/>
      <c r="G317" s="6"/>
      <c r="H317" s="6"/>
      <c r="I317" s="4"/>
      <c r="J317" s="4"/>
      <c r="K317" s="3"/>
      <c r="L317" s="1"/>
      <c r="M317" s="1"/>
      <c r="O317" s="4"/>
      <c r="Q317" s="1"/>
    </row>
    <row r="318" spans="4:17">
      <c r="D318" s="32"/>
      <c r="E318" s="35"/>
      <c r="F318" s="45"/>
      <c r="G318" s="6"/>
      <c r="H318" s="6"/>
      <c r="I318" s="4"/>
      <c r="J318" s="4"/>
      <c r="K318" s="3"/>
      <c r="L318" s="1"/>
      <c r="M318" s="1"/>
      <c r="O318" s="4"/>
      <c r="Q318" s="1"/>
    </row>
    <row r="319" spans="4:17">
      <c r="D319" s="32"/>
      <c r="E319" s="35"/>
      <c r="F319" s="45"/>
      <c r="G319" s="6"/>
      <c r="H319" s="6"/>
      <c r="I319" s="4"/>
      <c r="J319" s="4"/>
      <c r="K319" s="3"/>
      <c r="L319" s="1"/>
      <c r="M319" s="1"/>
      <c r="O319" s="4"/>
      <c r="Q319" s="1"/>
    </row>
    <row r="320" spans="4:17">
      <c r="D320" s="32"/>
      <c r="E320" s="35"/>
      <c r="F320" s="45"/>
      <c r="G320" s="6"/>
      <c r="H320" s="6"/>
      <c r="I320" s="4"/>
      <c r="J320" s="4"/>
      <c r="K320" s="3"/>
      <c r="L320" s="1"/>
      <c r="M320" s="1"/>
      <c r="O320" s="4"/>
      <c r="Q320" s="1"/>
    </row>
    <row r="321" spans="4:17">
      <c r="D321" s="32"/>
      <c r="E321" s="35"/>
      <c r="F321" s="45"/>
      <c r="G321" s="6"/>
      <c r="H321" s="6"/>
      <c r="I321" s="4"/>
      <c r="J321" s="4"/>
      <c r="K321" s="3"/>
      <c r="L321" s="1"/>
      <c r="M321" s="1"/>
      <c r="O321" s="4"/>
      <c r="Q321" s="1"/>
    </row>
    <row r="322" spans="4:17">
      <c r="D322" s="32"/>
      <c r="E322" s="35"/>
      <c r="F322" s="45"/>
      <c r="G322" s="6"/>
      <c r="H322" s="6"/>
      <c r="I322" s="4"/>
      <c r="J322" s="4"/>
      <c r="K322" s="3"/>
      <c r="L322" s="1"/>
      <c r="M322" s="1"/>
      <c r="O322" s="4"/>
      <c r="Q322" s="1"/>
    </row>
    <row r="323" spans="4:17">
      <c r="D323" s="32"/>
      <c r="E323" s="35"/>
      <c r="F323" s="45"/>
      <c r="G323" s="6"/>
      <c r="H323" s="6"/>
      <c r="I323" s="4"/>
      <c r="J323" s="4"/>
      <c r="K323" s="3"/>
      <c r="L323" s="1"/>
      <c r="M323" s="1"/>
      <c r="O323" s="4"/>
      <c r="Q323" s="1"/>
    </row>
    <row r="324" spans="4:17">
      <c r="D324" s="32"/>
      <c r="E324" s="35"/>
      <c r="F324" s="45"/>
      <c r="G324" s="6"/>
      <c r="H324" s="6"/>
      <c r="I324" s="4"/>
      <c r="J324" s="4"/>
      <c r="K324" s="3"/>
      <c r="L324" s="1"/>
      <c r="M324" s="1"/>
      <c r="O324" s="4"/>
      <c r="Q324" s="1"/>
    </row>
    <row r="325" spans="4:17">
      <c r="D325" s="32"/>
      <c r="E325" s="35"/>
      <c r="F325" s="45"/>
      <c r="G325" s="6"/>
      <c r="H325" s="6"/>
      <c r="I325" s="4"/>
      <c r="J325" s="4"/>
      <c r="K325" s="3"/>
      <c r="L325" s="1"/>
      <c r="M325" s="1"/>
      <c r="O325" s="4"/>
      <c r="Q325" s="1"/>
    </row>
    <row r="326" spans="4:17">
      <c r="D326" s="32"/>
      <c r="E326" s="35"/>
      <c r="F326" s="45"/>
      <c r="G326" s="6"/>
      <c r="H326" s="6"/>
      <c r="I326" s="4"/>
      <c r="J326" s="4"/>
      <c r="K326" s="3"/>
      <c r="L326" s="1"/>
      <c r="M326" s="1"/>
      <c r="O326" s="4"/>
      <c r="Q326" s="1"/>
    </row>
    <row r="327" spans="4:17">
      <c r="D327" s="32"/>
      <c r="E327" s="35"/>
      <c r="F327" s="45"/>
      <c r="G327" s="6"/>
      <c r="H327" s="6"/>
      <c r="I327" s="4"/>
      <c r="J327" s="4"/>
      <c r="K327" s="3"/>
      <c r="L327" s="1"/>
      <c r="M327" s="1"/>
      <c r="O327" s="4"/>
      <c r="Q327" s="1"/>
    </row>
    <row r="328" spans="4:17">
      <c r="D328" s="32"/>
      <c r="E328" s="35"/>
      <c r="F328" s="45"/>
      <c r="G328" s="6"/>
      <c r="H328" s="6"/>
      <c r="I328" s="4"/>
      <c r="J328" s="4"/>
      <c r="K328" s="3"/>
      <c r="L328" s="1"/>
      <c r="M328" s="1"/>
      <c r="O328" s="4"/>
      <c r="Q328" s="1"/>
    </row>
    <row r="329" spans="4:17">
      <c r="D329" s="32"/>
      <c r="E329" s="35"/>
      <c r="F329" s="45"/>
      <c r="G329" s="6"/>
      <c r="H329" s="6"/>
      <c r="I329" s="4"/>
      <c r="J329" s="4"/>
      <c r="K329" s="3"/>
      <c r="L329" s="1"/>
      <c r="M329" s="1"/>
      <c r="O329" s="4"/>
      <c r="Q329" s="1"/>
    </row>
    <row r="330" spans="4:17">
      <c r="D330" s="32"/>
      <c r="E330" s="35"/>
      <c r="F330" s="45"/>
      <c r="G330" s="6"/>
      <c r="H330" s="6"/>
      <c r="I330" s="4"/>
      <c r="J330" s="4"/>
      <c r="K330" s="3"/>
      <c r="L330" s="1"/>
      <c r="M330" s="1"/>
      <c r="O330" s="4"/>
      <c r="Q330" s="1"/>
    </row>
    <row r="331" spans="4:17">
      <c r="D331" s="32"/>
      <c r="E331" s="35"/>
      <c r="F331" s="45"/>
      <c r="G331" s="6"/>
      <c r="H331" s="6"/>
      <c r="I331" s="4"/>
      <c r="J331" s="4"/>
      <c r="K331" s="3"/>
      <c r="L331" s="1"/>
      <c r="M331" s="1"/>
      <c r="O331" s="4"/>
      <c r="Q331" s="1"/>
    </row>
    <row r="332" spans="4:17">
      <c r="D332" s="32"/>
      <c r="E332" s="35"/>
      <c r="F332" s="45"/>
      <c r="G332" s="6"/>
      <c r="H332" s="6"/>
      <c r="I332" s="4"/>
      <c r="J332" s="4"/>
      <c r="K332" s="3"/>
      <c r="L332" s="1"/>
      <c r="M332" s="1"/>
      <c r="O332" s="4"/>
      <c r="Q332" s="1"/>
    </row>
    <row r="333" spans="4:17">
      <c r="D333" s="32"/>
      <c r="E333" s="35"/>
      <c r="F333" s="45"/>
      <c r="G333" s="6"/>
      <c r="H333" s="6"/>
      <c r="I333" s="4"/>
      <c r="J333" s="4"/>
      <c r="K333" s="3"/>
      <c r="L333" s="1"/>
      <c r="M333" s="1"/>
      <c r="O333" s="4"/>
      <c r="Q333" s="1"/>
    </row>
    <row r="334" spans="4:17">
      <c r="D334" s="32"/>
      <c r="E334" s="35"/>
      <c r="F334" s="45"/>
      <c r="G334" s="6"/>
      <c r="H334" s="6"/>
      <c r="I334" s="4"/>
      <c r="J334" s="4"/>
      <c r="K334" s="3"/>
      <c r="L334" s="1"/>
      <c r="M334" s="1"/>
      <c r="O334" s="4"/>
      <c r="Q334" s="1"/>
    </row>
    <row r="335" spans="4:17">
      <c r="D335" s="32"/>
      <c r="E335" s="35"/>
      <c r="F335" s="45"/>
      <c r="G335" s="6"/>
      <c r="H335" s="6"/>
      <c r="I335" s="4"/>
      <c r="J335" s="4"/>
      <c r="K335" s="3"/>
      <c r="L335" s="1"/>
      <c r="M335" s="1"/>
      <c r="O335" s="4"/>
      <c r="Q335" s="1"/>
    </row>
    <row r="336" spans="4:17">
      <c r="D336" s="32"/>
      <c r="E336" s="35"/>
      <c r="F336" s="45"/>
      <c r="G336" s="6"/>
      <c r="H336" s="6"/>
      <c r="I336" s="4"/>
      <c r="J336" s="4"/>
      <c r="K336" s="3"/>
      <c r="L336" s="1"/>
      <c r="M336" s="1"/>
      <c r="O336" s="4"/>
      <c r="Q336" s="1"/>
    </row>
    <row r="337" spans="4:17">
      <c r="D337" s="32"/>
      <c r="E337" s="35"/>
      <c r="F337" s="45"/>
      <c r="G337" s="6"/>
      <c r="H337" s="6"/>
      <c r="I337" s="4"/>
      <c r="J337" s="4"/>
      <c r="K337" s="3"/>
      <c r="L337" s="1"/>
      <c r="M337" s="1"/>
      <c r="O337" s="4"/>
      <c r="Q337" s="1"/>
    </row>
    <row r="338" spans="4:17">
      <c r="D338" s="32"/>
      <c r="E338" s="35"/>
      <c r="F338" s="45"/>
      <c r="G338" s="6"/>
      <c r="H338" s="6"/>
      <c r="I338" s="4"/>
      <c r="J338" s="4"/>
      <c r="K338" s="3"/>
      <c r="L338" s="1"/>
      <c r="M338" s="1"/>
      <c r="O338" s="4"/>
      <c r="Q338" s="1"/>
    </row>
    <row r="339" spans="4:17">
      <c r="D339" s="32"/>
      <c r="E339" s="35"/>
      <c r="F339" s="45"/>
      <c r="G339" s="6"/>
      <c r="H339" s="6"/>
      <c r="I339" s="4"/>
      <c r="J339" s="4"/>
      <c r="K339" s="3"/>
      <c r="L339" s="1"/>
      <c r="M339" s="1"/>
      <c r="O339" s="4"/>
      <c r="Q339" s="1"/>
    </row>
    <row r="340" spans="4:17">
      <c r="D340" s="32"/>
      <c r="E340" s="35"/>
      <c r="F340" s="45"/>
      <c r="G340" s="6"/>
      <c r="H340" s="6"/>
      <c r="I340" s="4"/>
      <c r="J340" s="4"/>
      <c r="K340" s="3"/>
      <c r="L340" s="1"/>
      <c r="M340" s="1"/>
      <c r="O340" s="4"/>
      <c r="Q340" s="1"/>
    </row>
    <row r="341" spans="4:17">
      <c r="D341" s="32"/>
      <c r="E341" s="35"/>
      <c r="F341" s="45"/>
      <c r="G341" s="6"/>
      <c r="H341" s="6"/>
      <c r="I341" s="4"/>
      <c r="J341" s="4"/>
      <c r="K341" s="3"/>
      <c r="L341" s="1"/>
      <c r="M341" s="1"/>
      <c r="O341" s="4"/>
      <c r="Q341" s="1"/>
    </row>
    <row r="342" spans="4:17">
      <c r="D342" s="32"/>
      <c r="E342" s="35"/>
      <c r="F342" s="45"/>
      <c r="G342" s="6"/>
      <c r="H342" s="6"/>
      <c r="I342" s="4"/>
      <c r="J342" s="4"/>
      <c r="K342" s="3"/>
      <c r="L342" s="1"/>
      <c r="M342" s="1"/>
      <c r="O342" s="4"/>
      <c r="Q342" s="1"/>
    </row>
    <row r="343" spans="4:17">
      <c r="D343" s="32"/>
      <c r="E343" s="35"/>
      <c r="F343" s="45"/>
      <c r="G343" s="6"/>
      <c r="H343" s="6"/>
      <c r="I343" s="4"/>
      <c r="J343" s="4"/>
      <c r="K343" s="3"/>
      <c r="L343" s="1"/>
      <c r="M343" s="1"/>
      <c r="O343" s="4"/>
      <c r="Q343" s="1"/>
    </row>
    <row r="344" spans="4:17">
      <c r="D344" s="32"/>
      <c r="E344" s="35"/>
      <c r="F344" s="45"/>
      <c r="G344" s="6"/>
      <c r="H344" s="6"/>
      <c r="I344" s="4"/>
      <c r="J344" s="4"/>
      <c r="K344" s="3"/>
      <c r="L344" s="1"/>
      <c r="M344" s="1"/>
      <c r="O344" s="4"/>
      <c r="Q344" s="1"/>
    </row>
    <row r="345" spans="4:17">
      <c r="D345" s="32"/>
      <c r="E345" s="35"/>
      <c r="F345" s="45"/>
      <c r="G345" s="6"/>
      <c r="H345" s="6"/>
      <c r="I345" s="4"/>
      <c r="J345" s="4"/>
      <c r="K345" s="3"/>
      <c r="L345" s="1"/>
      <c r="M345" s="1"/>
      <c r="O345" s="4"/>
      <c r="Q345" s="1"/>
    </row>
    <row r="346" spans="4:17">
      <c r="D346" s="32"/>
      <c r="E346" s="35"/>
      <c r="F346" s="45"/>
      <c r="G346" s="6"/>
      <c r="H346" s="6"/>
      <c r="I346" s="4"/>
      <c r="J346" s="4"/>
      <c r="K346" s="3"/>
      <c r="L346" s="1"/>
      <c r="M346" s="1"/>
      <c r="O346" s="4"/>
      <c r="Q346" s="1"/>
    </row>
    <row r="347" spans="4:17">
      <c r="D347" s="32"/>
      <c r="E347" s="35"/>
      <c r="F347" s="45"/>
      <c r="G347" s="6"/>
      <c r="H347" s="6"/>
      <c r="I347" s="4"/>
      <c r="J347" s="4"/>
      <c r="K347" s="3"/>
      <c r="L347" s="1"/>
      <c r="M347" s="1"/>
      <c r="O347" s="4"/>
      <c r="Q347" s="1"/>
    </row>
    <row r="348" spans="4:17">
      <c r="D348" s="32"/>
      <c r="E348" s="35"/>
      <c r="F348" s="45"/>
      <c r="G348" s="6"/>
      <c r="H348" s="6"/>
      <c r="I348" s="4"/>
      <c r="J348" s="4"/>
      <c r="K348" s="3"/>
      <c r="L348" s="1"/>
      <c r="M348" s="1"/>
      <c r="O348" s="4"/>
      <c r="Q348" s="1"/>
    </row>
    <row r="349" spans="4:17">
      <c r="D349" s="32"/>
      <c r="E349" s="35"/>
      <c r="F349" s="45"/>
      <c r="G349" s="6"/>
      <c r="H349" s="6"/>
      <c r="I349" s="4"/>
      <c r="J349" s="4"/>
      <c r="K349" s="3"/>
      <c r="L349" s="1"/>
      <c r="M349" s="1"/>
      <c r="O349" s="4"/>
      <c r="Q349" s="1"/>
    </row>
    <row r="350" spans="4:17">
      <c r="D350" s="32"/>
      <c r="E350" s="35"/>
      <c r="F350" s="45"/>
      <c r="G350" s="6"/>
      <c r="H350" s="6"/>
      <c r="I350" s="4"/>
      <c r="J350" s="4"/>
      <c r="K350" s="3"/>
      <c r="L350" s="1"/>
      <c r="M350" s="1"/>
      <c r="O350" s="4"/>
      <c r="Q350" s="1"/>
    </row>
    <row r="351" spans="4:17">
      <c r="D351" s="32"/>
      <c r="E351" s="35"/>
      <c r="F351" s="45"/>
      <c r="G351" s="6"/>
      <c r="H351" s="6"/>
      <c r="I351" s="4"/>
      <c r="J351" s="4"/>
      <c r="K351" s="3"/>
      <c r="L351" s="1"/>
      <c r="M351" s="1"/>
      <c r="O351" s="4"/>
      <c r="Q351" s="1"/>
    </row>
    <row r="352" spans="4:17">
      <c r="D352" s="32"/>
      <c r="E352" s="35"/>
      <c r="F352" s="45"/>
      <c r="G352" s="6"/>
      <c r="H352" s="6"/>
      <c r="I352" s="4"/>
      <c r="J352" s="4"/>
      <c r="K352" s="3"/>
      <c r="L352" s="1"/>
      <c r="M352" s="1"/>
      <c r="O352" s="4"/>
      <c r="Q352" s="1"/>
    </row>
    <row r="353" spans="4:17">
      <c r="D353" s="32"/>
      <c r="E353" s="35"/>
      <c r="F353" s="45"/>
      <c r="G353" s="6"/>
      <c r="H353" s="6"/>
      <c r="I353" s="4"/>
      <c r="J353" s="4"/>
      <c r="K353" s="3"/>
      <c r="L353" s="1"/>
      <c r="M353" s="1"/>
      <c r="O353" s="4"/>
      <c r="Q353" s="1"/>
    </row>
    <row r="354" spans="4:17">
      <c r="D354" s="32"/>
      <c r="E354" s="35"/>
      <c r="F354" s="45"/>
      <c r="G354" s="6"/>
      <c r="H354" s="6"/>
      <c r="I354" s="4"/>
      <c r="J354" s="4"/>
      <c r="K354" s="3"/>
      <c r="L354" s="1"/>
      <c r="M354" s="1"/>
      <c r="O354" s="4"/>
      <c r="Q354" s="1"/>
    </row>
    <row r="355" spans="4:17">
      <c r="D355" s="32"/>
      <c r="E355" s="35"/>
      <c r="F355" s="45"/>
      <c r="G355" s="6"/>
      <c r="H355" s="6"/>
      <c r="I355" s="4"/>
      <c r="J355" s="4"/>
      <c r="K355" s="3"/>
      <c r="L355" s="1"/>
      <c r="M355" s="1"/>
      <c r="O355" s="4"/>
      <c r="Q355" s="1"/>
    </row>
    <row r="356" spans="4:17">
      <c r="D356" s="32"/>
      <c r="E356" s="35"/>
      <c r="F356" s="45"/>
      <c r="G356" s="6"/>
      <c r="H356" s="6"/>
      <c r="I356" s="4"/>
      <c r="J356" s="4"/>
      <c r="K356" s="3"/>
      <c r="L356" s="1"/>
      <c r="M356" s="1"/>
      <c r="O356" s="4"/>
      <c r="Q356" s="1"/>
    </row>
    <row r="357" spans="4:17">
      <c r="D357" s="32"/>
      <c r="E357" s="35"/>
      <c r="F357" s="45"/>
      <c r="G357" s="6"/>
      <c r="H357" s="6"/>
      <c r="I357" s="4"/>
      <c r="J357" s="4"/>
      <c r="K357" s="3"/>
      <c r="L357" s="1"/>
      <c r="M357" s="1"/>
      <c r="O357" s="4"/>
      <c r="Q357" s="1"/>
    </row>
    <row r="358" spans="4:17">
      <c r="D358" s="32"/>
      <c r="E358" s="35"/>
      <c r="F358" s="45"/>
      <c r="G358" s="6"/>
      <c r="H358" s="6"/>
      <c r="I358" s="4"/>
      <c r="J358" s="4"/>
      <c r="K358" s="3"/>
      <c r="L358" s="1"/>
      <c r="M358" s="1"/>
      <c r="O358" s="4"/>
      <c r="Q358" s="1"/>
    </row>
    <row r="359" spans="4:17">
      <c r="D359" s="32"/>
      <c r="E359" s="35"/>
      <c r="F359" s="45"/>
      <c r="G359" s="6"/>
      <c r="H359" s="6"/>
      <c r="I359" s="4"/>
      <c r="J359" s="4"/>
      <c r="K359" s="3"/>
      <c r="L359" s="1"/>
      <c r="M359" s="1"/>
      <c r="O359" s="4"/>
      <c r="Q359" s="1"/>
    </row>
    <row r="360" spans="4:17">
      <c r="D360" s="32"/>
      <c r="E360" s="35"/>
      <c r="F360" s="45"/>
      <c r="G360" s="6"/>
      <c r="H360" s="6"/>
      <c r="I360" s="4"/>
      <c r="J360" s="4"/>
      <c r="K360" s="3"/>
      <c r="L360" s="1"/>
      <c r="M360" s="1"/>
      <c r="O360" s="4"/>
      <c r="Q360" s="1"/>
    </row>
    <row r="361" spans="4:17">
      <c r="D361" s="32"/>
      <c r="E361" s="35"/>
      <c r="F361" s="45"/>
      <c r="G361" s="6"/>
      <c r="H361" s="6"/>
      <c r="I361" s="4"/>
      <c r="J361" s="4"/>
      <c r="K361" s="3"/>
      <c r="L361" s="1"/>
      <c r="M361" s="1"/>
      <c r="O361" s="4"/>
      <c r="Q361" s="1"/>
    </row>
    <row r="362" spans="4:17">
      <c r="D362" s="32"/>
      <c r="E362" s="35"/>
      <c r="F362" s="45"/>
      <c r="G362" s="6"/>
      <c r="H362" s="6"/>
      <c r="I362" s="4"/>
      <c r="J362" s="4"/>
      <c r="K362" s="3"/>
      <c r="L362" s="1"/>
      <c r="M362" s="1"/>
      <c r="O362" s="4"/>
      <c r="Q362" s="1"/>
    </row>
    <row r="363" spans="4:17">
      <c r="D363" s="32"/>
      <c r="E363" s="35"/>
      <c r="F363" s="45"/>
      <c r="G363" s="6"/>
      <c r="H363" s="6"/>
      <c r="I363" s="4"/>
      <c r="J363" s="4"/>
      <c r="K363" s="3"/>
      <c r="L363" s="1"/>
      <c r="M363" s="1"/>
      <c r="O363" s="4"/>
      <c r="Q363" s="1"/>
    </row>
    <row r="364" spans="4:17">
      <c r="D364" s="32"/>
      <c r="E364" s="35"/>
      <c r="F364" s="45"/>
      <c r="G364" s="6"/>
      <c r="H364" s="6"/>
      <c r="I364" s="4"/>
      <c r="J364" s="4"/>
      <c r="K364" s="3"/>
      <c r="L364" s="1"/>
      <c r="M364" s="1"/>
      <c r="O364" s="4"/>
      <c r="Q364" s="1"/>
    </row>
    <row r="365" spans="4:17">
      <c r="D365" s="32"/>
      <c r="E365" s="35"/>
      <c r="F365" s="45"/>
      <c r="G365" s="6"/>
      <c r="H365" s="6"/>
      <c r="I365" s="4"/>
      <c r="J365" s="4"/>
      <c r="K365" s="3"/>
      <c r="L365" s="1"/>
      <c r="M365" s="1"/>
      <c r="O365" s="4"/>
      <c r="Q365" s="1"/>
    </row>
    <row r="366" spans="4:17">
      <c r="D366" s="32"/>
      <c r="E366" s="35"/>
      <c r="F366" s="45"/>
      <c r="G366" s="6"/>
      <c r="H366" s="6"/>
      <c r="I366" s="4"/>
      <c r="J366" s="4"/>
      <c r="K366" s="3"/>
      <c r="L366" s="1"/>
      <c r="M366" s="1"/>
      <c r="O366" s="4"/>
      <c r="Q366" s="1"/>
    </row>
    <row r="367" spans="4:17">
      <c r="D367" s="32"/>
      <c r="E367" s="35"/>
      <c r="F367" s="45"/>
      <c r="G367" s="6"/>
      <c r="H367" s="6"/>
      <c r="I367" s="4"/>
      <c r="J367" s="4"/>
      <c r="K367" s="3"/>
      <c r="L367" s="1"/>
      <c r="M367" s="1"/>
      <c r="O367" s="4"/>
      <c r="Q367" s="1"/>
    </row>
    <row r="368" spans="4:17">
      <c r="D368" s="32"/>
      <c r="E368" s="35"/>
      <c r="F368" s="45"/>
      <c r="G368" s="6"/>
      <c r="H368" s="6"/>
      <c r="I368" s="4"/>
      <c r="J368" s="4"/>
      <c r="K368" s="3"/>
      <c r="L368" s="1"/>
      <c r="M368" s="1"/>
      <c r="O368" s="4"/>
      <c r="Q368" s="1"/>
    </row>
    <row r="369" spans="4:17">
      <c r="D369" s="32"/>
      <c r="E369" s="35"/>
      <c r="F369" s="45"/>
      <c r="G369" s="6"/>
      <c r="H369" s="6"/>
      <c r="I369" s="4"/>
      <c r="J369" s="4"/>
      <c r="K369" s="3"/>
      <c r="L369" s="1"/>
      <c r="M369" s="1"/>
      <c r="O369" s="4"/>
      <c r="Q369" s="1"/>
    </row>
    <row r="370" spans="4:17">
      <c r="D370" s="32"/>
      <c r="E370" s="35"/>
      <c r="F370" s="45"/>
      <c r="G370" s="6"/>
      <c r="H370" s="6"/>
      <c r="I370" s="4"/>
      <c r="J370" s="4"/>
      <c r="K370" s="3"/>
      <c r="L370" s="1"/>
      <c r="M370" s="1"/>
      <c r="O370" s="4"/>
      <c r="Q370" s="1"/>
    </row>
    <row r="371" spans="4:17">
      <c r="D371" s="32"/>
      <c r="E371" s="35"/>
      <c r="F371" s="45"/>
      <c r="G371" s="6"/>
      <c r="H371" s="6"/>
      <c r="I371" s="4"/>
      <c r="J371" s="4"/>
      <c r="K371" s="3"/>
      <c r="L371" s="1"/>
      <c r="M371" s="1"/>
      <c r="O371" s="4"/>
      <c r="Q371" s="1"/>
    </row>
    <row r="372" spans="4:17">
      <c r="D372" s="32"/>
      <c r="E372" s="35"/>
      <c r="F372" s="45"/>
      <c r="G372" s="6"/>
      <c r="H372" s="6"/>
      <c r="I372" s="4"/>
      <c r="J372" s="4"/>
      <c r="K372" s="3"/>
      <c r="L372" s="1"/>
      <c r="M372" s="1"/>
      <c r="O372" s="4"/>
      <c r="Q372" s="1"/>
    </row>
    <row r="373" spans="4:17">
      <c r="D373" s="32"/>
      <c r="E373" s="35"/>
      <c r="F373" s="45"/>
      <c r="G373" s="6"/>
      <c r="H373" s="6"/>
      <c r="I373" s="4"/>
      <c r="J373" s="4"/>
      <c r="K373" s="3"/>
      <c r="L373" s="1"/>
      <c r="M373" s="1"/>
      <c r="O373" s="4"/>
      <c r="Q373" s="1"/>
    </row>
    <row r="374" spans="4:17">
      <c r="D374" s="32"/>
      <c r="E374" s="35"/>
      <c r="F374" s="45"/>
      <c r="G374" s="6"/>
      <c r="H374" s="6"/>
      <c r="I374" s="4"/>
      <c r="J374" s="4"/>
      <c r="K374" s="3"/>
      <c r="L374" s="1"/>
      <c r="M374" s="1"/>
      <c r="O374" s="4"/>
      <c r="Q374" s="1"/>
    </row>
    <row r="375" spans="4:17">
      <c r="D375" s="32"/>
      <c r="E375" s="35"/>
      <c r="F375" s="45"/>
      <c r="G375" s="6"/>
      <c r="H375" s="6"/>
      <c r="I375" s="4"/>
      <c r="J375" s="4"/>
      <c r="K375" s="3"/>
      <c r="L375" s="1"/>
      <c r="M375" s="1"/>
      <c r="O375" s="4"/>
      <c r="Q375" s="1"/>
    </row>
    <row r="376" spans="4:17">
      <c r="D376" s="32"/>
      <c r="E376" s="35"/>
      <c r="F376" s="45"/>
      <c r="G376" s="6"/>
      <c r="H376" s="6"/>
      <c r="I376" s="4"/>
      <c r="J376" s="4"/>
      <c r="K376" s="3"/>
      <c r="L376" s="1"/>
      <c r="M376" s="1"/>
      <c r="O376" s="4"/>
      <c r="Q376" s="1"/>
    </row>
    <row r="377" spans="4:17">
      <c r="D377" s="32"/>
      <c r="E377" s="35"/>
      <c r="F377" s="45"/>
      <c r="G377" s="6"/>
      <c r="H377" s="6"/>
      <c r="I377" s="4"/>
      <c r="J377" s="4"/>
      <c r="K377" s="3"/>
      <c r="L377" s="1"/>
      <c r="M377" s="1"/>
      <c r="O377" s="4"/>
      <c r="Q377" s="1"/>
    </row>
    <row r="378" spans="4:17">
      <c r="D378" s="32"/>
      <c r="E378" s="35"/>
      <c r="F378" s="45"/>
      <c r="G378" s="6"/>
      <c r="H378" s="6"/>
      <c r="I378" s="4"/>
      <c r="J378" s="4"/>
      <c r="K378" s="3"/>
      <c r="L378" s="1"/>
      <c r="M378" s="1"/>
      <c r="O378" s="4"/>
      <c r="Q378" s="1"/>
    </row>
    <row r="379" spans="4:17">
      <c r="D379" s="32"/>
      <c r="E379" s="35"/>
      <c r="F379" s="45"/>
      <c r="G379" s="6"/>
      <c r="H379" s="6"/>
      <c r="I379" s="4"/>
      <c r="J379" s="4"/>
      <c r="K379" s="3"/>
      <c r="L379" s="1"/>
      <c r="M379" s="1"/>
      <c r="O379" s="4"/>
      <c r="Q379" s="1"/>
    </row>
    <row r="380" spans="4:17">
      <c r="D380" s="32"/>
      <c r="E380" s="35"/>
      <c r="F380" s="45"/>
      <c r="G380" s="6"/>
      <c r="H380" s="6"/>
      <c r="I380" s="4"/>
      <c r="J380" s="4"/>
      <c r="K380" s="3"/>
      <c r="L380" s="1"/>
      <c r="M380" s="1"/>
      <c r="O380" s="4"/>
      <c r="Q380" s="1"/>
    </row>
    <row r="381" spans="4:17">
      <c r="D381" s="32"/>
      <c r="E381" s="35"/>
      <c r="F381" s="45"/>
      <c r="G381" s="6"/>
      <c r="H381" s="6"/>
      <c r="I381" s="4"/>
      <c r="J381" s="4"/>
      <c r="K381" s="3"/>
      <c r="L381" s="1"/>
      <c r="M381" s="1"/>
      <c r="O381" s="4"/>
      <c r="Q381" s="1"/>
    </row>
    <row r="382" spans="4:17">
      <c r="D382" s="32"/>
      <c r="E382" s="35"/>
      <c r="F382" s="45"/>
      <c r="G382" s="6"/>
      <c r="H382" s="6"/>
      <c r="I382" s="4"/>
      <c r="J382" s="4"/>
      <c r="K382" s="3"/>
      <c r="L382" s="1"/>
      <c r="M382" s="1"/>
      <c r="O382" s="4"/>
      <c r="Q382" s="1"/>
    </row>
    <row r="383" spans="4:17">
      <c r="D383" s="32"/>
      <c r="E383" s="35"/>
      <c r="F383" s="45"/>
      <c r="G383" s="6"/>
      <c r="H383" s="6"/>
      <c r="I383" s="4"/>
      <c r="J383" s="4"/>
      <c r="K383" s="3"/>
      <c r="L383" s="1"/>
      <c r="M383" s="1"/>
      <c r="O383" s="4"/>
      <c r="Q383" s="1"/>
    </row>
    <row r="384" spans="4:17">
      <c r="D384" s="32"/>
      <c r="E384" s="35"/>
      <c r="F384" s="45"/>
      <c r="G384" s="6"/>
      <c r="H384" s="6"/>
      <c r="I384" s="4"/>
      <c r="J384" s="4"/>
      <c r="K384" s="3"/>
      <c r="L384" s="1"/>
      <c r="M384" s="1"/>
      <c r="O384" s="4"/>
      <c r="Q384" s="1"/>
    </row>
    <row r="385" spans="4:17">
      <c r="D385" s="32"/>
      <c r="E385" s="35"/>
      <c r="F385" s="45"/>
      <c r="G385" s="6"/>
      <c r="H385" s="6"/>
      <c r="I385" s="4"/>
      <c r="J385" s="4"/>
      <c r="K385" s="3"/>
      <c r="L385" s="1"/>
      <c r="M385" s="1"/>
      <c r="O385" s="4"/>
      <c r="Q385" s="1"/>
    </row>
    <row r="386" spans="4:17">
      <c r="D386" s="32"/>
      <c r="E386" s="35"/>
      <c r="F386" s="45"/>
      <c r="G386" s="6"/>
      <c r="H386" s="6"/>
      <c r="I386" s="4"/>
      <c r="J386" s="4"/>
      <c r="K386" s="3"/>
      <c r="L386" s="1"/>
      <c r="M386" s="1"/>
      <c r="O386" s="4"/>
      <c r="Q386" s="1"/>
    </row>
    <row r="387" spans="4:17">
      <c r="D387" s="32"/>
      <c r="E387" s="35"/>
      <c r="F387" s="45"/>
      <c r="G387" s="6"/>
      <c r="H387" s="6"/>
      <c r="I387" s="4"/>
      <c r="J387" s="4"/>
      <c r="K387" s="3"/>
      <c r="L387" s="1"/>
      <c r="M387" s="1"/>
      <c r="O387" s="4"/>
      <c r="Q387" s="1"/>
    </row>
    <row r="388" spans="4:17">
      <c r="D388" s="32"/>
      <c r="E388" s="35"/>
      <c r="F388" s="45"/>
      <c r="G388" s="6"/>
      <c r="H388" s="6"/>
      <c r="I388" s="4"/>
      <c r="J388" s="4"/>
      <c r="K388" s="3"/>
      <c r="L388" s="1"/>
      <c r="M388" s="1"/>
      <c r="O388" s="4"/>
      <c r="Q388" s="1"/>
    </row>
    <row r="389" spans="4:17">
      <c r="D389" s="32"/>
      <c r="E389" s="35"/>
      <c r="F389" s="45"/>
      <c r="G389" s="6"/>
      <c r="H389" s="6"/>
      <c r="I389" s="4"/>
      <c r="J389" s="4"/>
      <c r="K389" s="3"/>
      <c r="L389" s="1"/>
      <c r="M389" s="1"/>
      <c r="O389" s="4"/>
      <c r="Q389" s="1"/>
    </row>
    <row r="390" spans="4:17">
      <c r="D390" s="32"/>
      <c r="E390" s="35"/>
      <c r="F390" s="45"/>
      <c r="G390" s="6"/>
      <c r="H390" s="6"/>
      <c r="I390" s="4"/>
      <c r="J390" s="4"/>
      <c r="K390" s="3"/>
      <c r="L390" s="1"/>
      <c r="M390" s="1"/>
      <c r="O390" s="4"/>
      <c r="Q390" s="1"/>
    </row>
    <row r="391" spans="4:17">
      <c r="D391" s="32"/>
      <c r="E391" s="35"/>
      <c r="F391" s="45"/>
      <c r="G391" s="6"/>
      <c r="H391" s="6"/>
      <c r="I391" s="4"/>
      <c r="J391" s="4"/>
      <c r="K391" s="3"/>
      <c r="L391" s="1"/>
      <c r="M391" s="1"/>
      <c r="O391" s="4"/>
      <c r="Q391" s="1"/>
    </row>
    <row r="392" spans="4:17">
      <c r="D392" s="32"/>
      <c r="E392" s="35"/>
      <c r="F392" s="45"/>
      <c r="G392" s="6"/>
      <c r="H392" s="6"/>
      <c r="I392" s="4"/>
      <c r="J392" s="4"/>
      <c r="K392" s="3"/>
      <c r="L392" s="1"/>
      <c r="M392" s="1"/>
      <c r="O392" s="4"/>
      <c r="Q392" s="1"/>
    </row>
    <row r="393" spans="4:17">
      <c r="D393" s="32"/>
      <c r="E393" s="35"/>
      <c r="F393" s="45"/>
      <c r="G393" s="6"/>
      <c r="H393" s="6"/>
      <c r="I393" s="4"/>
      <c r="J393" s="4"/>
      <c r="K393" s="3"/>
      <c r="L393" s="1"/>
      <c r="M393" s="1"/>
      <c r="O393" s="4"/>
      <c r="Q393" s="1"/>
    </row>
    <row r="394" spans="4:17">
      <c r="D394" s="32"/>
      <c r="E394" s="35"/>
      <c r="F394" s="45"/>
      <c r="G394" s="6"/>
      <c r="H394" s="6"/>
      <c r="I394" s="4"/>
      <c r="J394" s="4"/>
      <c r="K394" s="3"/>
      <c r="L394" s="1"/>
      <c r="M394" s="1"/>
      <c r="O394" s="4"/>
      <c r="Q394" s="1"/>
    </row>
    <row r="395" spans="4:17">
      <c r="D395" s="32"/>
      <c r="E395" s="35"/>
      <c r="F395" s="45"/>
      <c r="G395" s="6"/>
      <c r="H395" s="6"/>
      <c r="I395" s="4"/>
      <c r="J395" s="4"/>
      <c r="K395" s="3"/>
      <c r="L395" s="1"/>
      <c r="M395" s="1"/>
      <c r="O395" s="4"/>
      <c r="Q395" s="1"/>
    </row>
    <row r="396" spans="4:17">
      <c r="D396" s="32"/>
      <c r="E396" s="35"/>
      <c r="F396" s="45"/>
      <c r="G396" s="6"/>
      <c r="H396" s="6"/>
      <c r="I396" s="4"/>
      <c r="J396" s="4"/>
      <c r="K396" s="3"/>
      <c r="L396" s="1"/>
      <c r="M396" s="1"/>
      <c r="O396" s="4"/>
      <c r="Q396" s="1"/>
    </row>
    <row r="397" spans="4:17">
      <c r="D397" s="32"/>
      <c r="E397" s="35"/>
      <c r="F397" s="45"/>
      <c r="G397" s="6"/>
      <c r="H397" s="6"/>
      <c r="I397" s="4"/>
      <c r="J397" s="4"/>
      <c r="K397" s="3"/>
      <c r="L397" s="1"/>
      <c r="M397" s="1"/>
      <c r="O397" s="4"/>
      <c r="Q397" s="1"/>
    </row>
    <row r="398" spans="4:17">
      <c r="D398" s="32"/>
      <c r="E398" s="35"/>
      <c r="F398" s="45"/>
      <c r="G398" s="6"/>
      <c r="H398" s="6"/>
      <c r="I398" s="4"/>
      <c r="J398" s="4"/>
      <c r="K398" s="3"/>
      <c r="L398" s="1"/>
      <c r="M398" s="1"/>
      <c r="O398" s="4"/>
      <c r="Q398" s="1"/>
    </row>
    <row r="399" spans="4:17">
      <c r="D399" s="32"/>
      <c r="E399" s="35"/>
      <c r="F399" s="45"/>
      <c r="G399" s="6"/>
      <c r="H399" s="6"/>
      <c r="I399" s="4"/>
      <c r="J399" s="4"/>
      <c r="K399" s="3"/>
      <c r="L399" s="1"/>
      <c r="M399" s="1"/>
      <c r="O399" s="4"/>
      <c r="Q399" s="1"/>
    </row>
    <row r="400" spans="4:17">
      <c r="D400" s="32"/>
      <c r="E400" s="35"/>
      <c r="F400" s="45"/>
      <c r="G400" s="6"/>
      <c r="H400" s="6"/>
      <c r="I400" s="4"/>
      <c r="J400" s="4"/>
      <c r="K400" s="3"/>
      <c r="L400" s="1"/>
      <c r="M400" s="1"/>
      <c r="O400" s="4"/>
      <c r="Q400" s="1"/>
    </row>
    <row r="401" spans="4:17">
      <c r="D401" s="32"/>
      <c r="E401" s="35"/>
      <c r="F401" s="45"/>
      <c r="G401" s="6"/>
      <c r="H401" s="6"/>
      <c r="I401" s="4"/>
      <c r="J401" s="4"/>
      <c r="K401" s="3"/>
      <c r="L401" s="1"/>
      <c r="M401" s="1"/>
      <c r="O401" s="4"/>
      <c r="Q401" s="1"/>
    </row>
    <row r="402" spans="4:17">
      <c r="D402" s="32"/>
      <c r="E402" s="35"/>
      <c r="F402" s="45"/>
      <c r="G402" s="6"/>
      <c r="H402" s="6"/>
      <c r="I402" s="4"/>
      <c r="J402" s="4"/>
      <c r="K402" s="3"/>
      <c r="L402" s="1"/>
      <c r="M402" s="1"/>
      <c r="O402" s="4"/>
      <c r="Q402" s="1"/>
    </row>
    <row r="403" spans="4:17">
      <c r="D403" s="32"/>
      <c r="E403" s="35"/>
      <c r="F403" s="45"/>
      <c r="G403" s="6"/>
      <c r="H403" s="6"/>
      <c r="I403" s="4"/>
      <c r="J403" s="4"/>
      <c r="K403" s="3"/>
      <c r="L403" s="1"/>
      <c r="M403" s="1"/>
      <c r="O403" s="4"/>
      <c r="Q403" s="1"/>
    </row>
    <row r="404" spans="4:17">
      <c r="D404" s="32"/>
      <c r="E404" s="35"/>
      <c r="F404" s="45"/>
      <c r="G404" s="6"/>
      <c r="H404" s="6"/>
      <c r="I404" s="4"/>
      <c r="J404" s="4"/>
      <c r="K404" s="3"/>
      <c r="L404" s="1"/>
      <c r="M404" s="1"/>
      <c r="O404" s="4"/>
      <c r="Q404" s="1"/>
    </row>
    <row r="405" spans="4:17">
      <c r="D405" s="32"/>
      <c r="E405" s="35"/>
      <c r="F405" s="45"/>
      <c r="G405" s="6"/>
      <c r="H405" s="6"/>
      <c r="I405" s="4"/>
      <c r="J405" s="4"/>
      <c r="K405" s="3"/>
      <c r="L405" s="1"/>
      <c r="M405" s="1"/>
      <c r="O405" s="4"/>
      <c r="Q405" s="1"/>
    </row>
    <row r="406" spans="4:17">
      <c r="D406" s="32"/>
      <c r="E406" s="35"/>
      <c r="F406" s="45"/>
      <c r="G406" s="6"/>
      <c r="H406" s="6"/>
      <c r="I406" s="4"/>
      <c r="J406" s="4"/>
      <c r="K406" s="3"/>
      <c r="L406" s="1"/>
      <c r="M406" s="1"/>
      <c r="O406" s="4"/>
      <c r="Q406" s="1"/>
    </row>
    <row r="407" spans="4:17">
      <c r="D407" s="32"/>
      <c r="E407" s="35"/>
      <c r="F407" s="45"/>
      <c r="G407" s="6"/>
      <c r="H407" s="6"/>
      <c r="I407" s="4"/>
      <c r="J407" s="4"/>
      <c r="K407" s="3"/>
      <c r="L407" s="1"/>
      <c r="M407" s="1"/>
      <c r="O407" s="4"/>
      <c r="Q407" s="1"/>
    </row>
    <row r="408" spans="4:17">
      <c r="D408" s="32"/>
      <c r="E408" s="35"/>
      <c r="F408" s="45"/>
      <c r="G408" s="6"/>
      <c r="H408" s="6"/>
      <c r="I408" s="4"/>
      <c r="J408" s="4"/>
      <c r="K408" s="3"/>
      <c r="L408" s="1"/>
      <c r="M408" s="1"/>
      <c r="O408" s="4"/>
      <c r="Q408" s="1"/>
    </row>
    <row r="409" spans="4:17">
      <c r="D409" s="32"/>
      <c r="E409" s="35"/>
      <c r="F409" s="45"/>
      <c r="G409" s="6"/>
      <c r="H409" s="6"/>
      <c r="I409" s="4"/>
      <c r="J409" s="4"/>
      <c r="K409" s="3"/>
      <c r="L409" s="1"/>
      <c r="M409" s="1"/>
      <c r="O409" s="4"/>
      <c r="Q409" s="1"/>
    </row>
    <row r="410" spans="4:17">
      <c r="D410" s="32"/>
      <c r="E410" s="35"/>
      <c r="F410" s="45"/>
      <c r="G410" s="6"/>
      <c r="H410" s="6"/>
      <c r="I410" s="4"/>
      <c r="J410" s="4"/>
      <c r="K410" s="3"/>
      <c r="L410" s="1"/>
      <c r="M410" s="1"/>
      <c r="O410" s="4"/>
      <c r="Q410" s="1"/>
    </row>
    <row r="411" spans="4:17">
      <c r="D411" s="32"/>
      <c r="E411" s="35"/>
      <c r="F411" s="45"/>
      <c r="G411" s="6"/>
      <c r="H411" s="6"/>
      <c r="I411" s="4"/>
      <c r="J411" s="4"/>
      <c r="K411" s="3"/>
      <c r="L411" s="1"/>
      <c r="M411" s="1"/>
      <c r="O411" s="4"/>
      <c r="Q411" s="1"/>
    </row>
    <row r="412" spans="4:17">
      <c r="D412" s="32"/>
      <c r="E412" s="35"/>
      <c r="F412" s="45"/>
      <c r="G412" s="6"/>
      <c r="H412" s="6"/>
      <c r="I412" s="4"/>
      <c r="J412" s="4"/>
      <c r="K412" s="3"/>
      <c r="L412" s="1"/>
      <c r="M412" s="1"/>
      <c r="O412" s="4"/>
      <c r="Q412" s="1"/>
    </row>
    <row r="413" spans="4:17">
      <c r="D413" s="32"/>
      <c r="E413" s="35"/>
      <c r="F413" s="45"/>
      <c r="G413" s="6"/>
      <c r="H413" s="6"/>
      <c r="I413" s="4"/>
      <c r="J413" s="4"/>
      <c r="K413" s="3"/>
      <c r="L413" s="1"/>
      <c r="M413" s="1"/>
      <c r="O413" s="4"/>
      <c r="Q413" s="1"/>
    </row>
    <row r="414" spans="4:17">
      <c r="D414" s="32"/>
      <c r="E414" s="35"/>
      <c r="F414" s="45"/>
      <c r="G414" s="6"/>
      <c r="H414" s="6"/>
      <c r="I414" s="4"/>
      <c r="J414" s="4"/>
      <c r="K414" s="3"/>
      <c r="L414" s="1"/>
      <c r="M414" s="1"/>
      <c r="O414" s="4"/>
      <c r="Q414" s="1"/>
    </row>
    <row r="415" spans="4:17">
      <c r="D415" s="32"/>
      <c r="E415" s="35"/>
      <c r="F415" s="45"/>
      <c r="G415" s="6"/>
      <c r="H415" s="6"/>
      <c r="I415" s="4"/>
      <c r="J415" s="4"/>
      <c r="K415" s="3"/>
      <c r="L415" s="1"/>
      <c r="M415" s="1"/>
      <c r="O415" s="4"/>
      <c r="Q415" s="1"/>
    </row>
    <row r="416" spans="4:17">
      <c r="D416" s="32"/>
      <c r="E416" s="35"/>
      <c r="F416" s="45"/>
      <c r="G416" s="6"/>
      <c r="H416" s="6"/>
      <c r="I416" s="4"/>
      <c r="J416" s="4"/>
      <c r="K416" s="3"/>
      <c r="L416" s="1"/>
      <c r="M416" s="1"/>
      <c r="O416" s="4"/>
      <c r="Q416" s="1"/>
    </row>
    <row r="417" spans="4:17">
      <c r="D417" s="32"/>
      <c r="E417" s="35"/>
      <c r="F417" s="45"/>
      <c r="G417" s="6"/>
      <c r="H417" s="6"/>
      <c r="I417" s="4"/>
      <c r="J417" s="4"/>
      <c r="K417" s="3"/>
      <c r="L417" s="1"/>
      <c r="M417" s="1"/>
      <c r="O417" s="4"/>
      <c r="Q417" s="1"/>
    </row>
    <row r="418" spans="4:17">
      <c r="D418" s="32"/>
      <c r="E418" s="35"/>
      <c r="F418" s="45"/>
      <c r="G418" s="6"/>
      <c r="H418" s="6"/>
      <c r="I418" s="4"/>
      <c r="J418" s="4"/>
      <c r="K418" s="3"/>
      <c r="L418" s="1"/>
      <c r="M418" s="1"/>
      <c r="O418" s="4"/>
      <c r="Q418" s="1"/>
    </row>
  </sheetData>
  <mergeCells count="21">
    <mergeCell ref="C208:L208"/>
    <mergeCell ref="C209:K209"/>
    <mergeCell ref="Q1:U2"/>
    <mergeCell ref="C2:P2"/>
    <mergeCell ref="C206:H206"/>
    <mergeCell ref="I206:N206"/>
    <mergeCell ref="C207:L207"/>
    <mergeCell ref="H205:P205"/>
    <mergeCell ref="Q3:Q4"/>
    <mergeCell ref="D3:D4"/>
    <mergeCell ref="E3:E4"/>
    <mergeCell ref="K3:K4"/>
    <mergeCell ref="M3:M4"/>
    <mergeCell ref="N3:N4"/>
    <mergeCell ref="L3:L4"/>
    <mergeCell ref="C1:P1"/>
    <mergeCell ref="O3:O4"/>
    <mergeCell ref="P3:P4"/>
    <mergeCell ref="A3:A4"/>
    <mergeCell ref="B3:B4"/>
    <mergeCell ref="C3:C4"/>
  </mergeCells>
  <conditionalFormatting sqref="P5:P204">
    <cfRule type="containsText" dxfId="2" priority="16" operator="containsText" text="НЕОДНОРОДНЫЕ">
      <formula>NOT(ISERROR(SEARCH("НЕОДНОРОДНЫЕ",P5)))</formula>
    </cfRule>
    <cfRule type="containsText" dxfId="1" priority="17" operator="containsText" text="ОДНОРОДНЫЕ">
      <formula>NOT(ISERROR(SEARCH("ОДНОРОДНЫЕ",P5)))</formula>
    </cfRule>
    <cfRule type="containsText" dxfId="0" priority="18" operator="containsText" text="НЕОДНОРОДНЫЕ">
      <formula>NOT(ISERROR(SEARCH("НЕОДНОРОДНЫЕ",P5)))</formula>
    </cfRule>
  </conditionalFormatting>
  <pageMargins left="0.25" right="0.25" top="0.75" bottom="0.75" header="0.3" footer="0.3"/>
  <pageSetup paperSize="9" scale="65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2021-09-06T11:05:26Z</dcterms:modified>
</cp:coreProperties>
</file>