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Службы\ОКПиЗ\Common\! 1А Закупки 223 на 2021\закупочные процедуры по 223_2021\215. бензин, дизель на 2022г._ЗК не СМП\"/>
    </mc:Choice>
  </mc:AlternateContent>
  <bookViews>
    <workbookView xWindow="0" yWindow="0" windowWidth="28800" windowHeight="12450"/>
  </bookViews>
  <sheets>
    <sheet name="Лист1" sheetId="2" r:id="rId1"/>
    <sheet name="Лист2" sheetId="3" r:id="rId2"/>
    <sheet name="Лист3" sheetId="4" r:id="rId3"/>
    <sheet name="Лист4" sheetId="1" r:id="rId4"/>
  </sheets>
  <definedNames>
    <definedName name="_GoBack" localSheetId="0">Лист1!#REF!</definedName>
    <definedName name="_xlnm.Print_Area" localSheetId="0">Лист1!$A$1:$M$29</definedName>
  </definedNames>
  <calcPr calcId="162913"/>
</workbook>
</file>

<file path=xl/calcChain.xml><?xml version="1.0" encoding="utf-8"?>
<calcChain xmlns="http://schemas.openxmlformats.org/spreadsheetml/2006/main">
  <c r="I9" i="2" l="1"/>
  <c r="H9" i="2"/>
  <c r="K9" i="2" s="1"/>
  <c r="L9" i="2" s="1"/>
  <c r="M9" i="2" s="1"/>
  <c r="I10" i="2"/>
  <c r="J10" i="2" s="1"/>
  <c r="H10" i="2"/>
  <c r="H11" i="2"/>
  <c r="K11" i="2" s="1"/>
  <c r="L11" i="2" s="1"/>
  <c r="M11" i="2" s="1"/>
  <c r="I11" i="2"/>
  <c r="J11" i="2" s="1"/>
  <c r="J9" i="2" l="1"/>
  <c r="K10" i="2"/>
  <c r="L10" i="2" s="1"/>
  <c r="M10" i="2" s="1"/>
  <c r="M12" i="2" s="1"/>
  <c r="C5" i="2" s="1"/>
</calcChain>
</file>

<file path=xl/sharedStrings.xml><?xml version="1.0" encoding="utf-8"?>
<sst xmlns="http://schemas.openxmlformats.org/spreadsheetml/2006/main" count="37" uniqueCount="35">
  <si>
    <t>Обоснование начальной (максимальной) цены договора
ОПИСАНИЕ ПРЕДМЕТА/НАИМЕНОВАНИЯ ЗАКУПКИ</t>
  </si>
  <si>
    <t>Основные характеристики объекта закупки</t>
  </si>
  <si>
    <t xml:space="preserve">Используемый метод определения НМЦД с обоснованием: </t>
  </si>
  <si>
    <t xml:space="preserve">Метод сопоставимых рыночных цен (анализа рынка)
В соответствии с ч.6 статьи 22 Федерального закона от 05.04.2013 N 44-ФЗ "О контрактной системе в сфере закупок товаров, работ, услуг для обеспечения государственных и муниципальных нужд" метод сопоставимых рыночных цен (анализа рынка) является приоритетным для определения и обоснования начальной (максимальной) цены контракта
</t>
  </si>
  <si>
    <t>Расчет НМЦД</t>
  </si>
  <si>
    <t xml:space="preserve">Дата подготовки обоснования НМЦД: </t>
  </si>
  <si>
    <t xml:space="preserve">Расчет начальной (максимальной) цены договора методом сопоставимых рыночных цен (анализа рынка) </t>
  </si>
  <si>
    <t>Характеристики ценовой информации</t>
  </si>
  <si>
    <t>ед. изм</t>
  </si>
  <si>
    <t>Средняя арифметическая величина цены единицы продукции</t>
  </si>
  <si>
    <t xml:space="preserve">Среднее квадратичное отклонение </t>
  </si>
  <si>
    <t xml:space="preserve">коэффициент вариации цен         V (%)                    (не должен превышать 33%) </t>
  </si>
  <si>
    <t>Расчет НМЦД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</si>
  <si>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единицу изм. (руб.)</t>
  </si>
  <si>
    <t>НМЦД договора с учетом округления цены за единицу (руб.)</t>
  </si>
  <si>
    <t>ИТОГО:</t>
  </si>
  <si>
    <t>________________/ _______________________________ /</t>
  </si>
  <si>
    <t xml:space="preserve">(подпись/расшифровка подписи) </t>
  </si>
  <si>
    <t>Кол-во (объем) продукции</t>
  </si>
  <si>
    <t xml:space="preserve">     </t>
  </si>
  <si>
    <t>№</t>
  </si>
  <si>
    <t>Сотрудник ООТЗД (проверил)</t>
  </si>
  <si>
    <t xml:space="preserve">Бензин неэтилированный марки АИ-95-К5 </t>
  </si>
  <si>
    <t xml:space="preserve">Бензин неэтилированный марки АИ-92-К5 </t>
  </si>
  <si>
    <t xml:space="preserve">Топливо дизельное Евро (ДТ-К5) </t>
  </si>
  <si>
    <t>л</t>
  </si>
  <si>
    <t xml:space="preserve">Цена единицы продукции, указанная в источнике №1 , (руб.) </t>
  </si>
  <si>
    <t xml:space="preserve">Цена единицы продукции, указанная в источнике №2 , (руб.) </t>
  </si>
  <si>
    <t xml:space="preserve">Цена единицы продукции, указанная в источнике №3 , (руб.) </t>
  </si>
  <si>
    <t>Поставка бензина, дизельного топлива по топливным картам для нужд ГУП РК «Крымтеплокоммунэнерго» в 2022 г</t>
  </si>
  <si>
    <t>исх № 19-3/12356 от 20.10.2021</t>
  </si>
  <si>
    <r>
      <t>Входящий  номер коммерческого предложения, источник №1 вх№19-3/12356/001 от 22.10.2021 на 1</t>
    </r>
    <r>
      <rPr>
        <i/>
        <u/>
        <sz val="14"/>
        <color indexed="8"/>
        <rFont val="Times New Roman"/>
        <family val="1"/>
        <charset val="204"/>
      </rPr>
      <t xml:space="preserve">(одном) </t>
    </r>
    <r>
      <rPr>
        <i/>
        <sz val="14"/>
        <color indexed="8"/>
        <rFont val="Times New Roman"/>
        <family val="1"/>
        <charset val="204"/>
      </rPr>
      <t>листе;</t>
    </r>
  </si>
  <si>
    <r>
      <t>Входящий  номер коммерческого предложения, источник №2 вх№19-3/12356/002 от 25.10.2021 на 1</t>
    </r>
    <r>
      <rPr>
        <i/>
        <u/>
        <sz val="14"/>
        <color indexed="8"/>
        <rFont val="Times New Roman"/>
        <family val="1"/>
        <charset val="204"/>
      </rPr>
      <t xml:space="preserve">(одном) </t>
    </r>
    <r>
      <rPr>
        <i/>
        <sz val="14"/>
        <color indexed="8"/>
        <rFont val="Times New Roman"/>
        <family val="1"/>
        <charset val="204"/>
      </rPr>
      <t>листе;</t>
    </r>
  </si>
  <si>
    <r>
      <t>Входящий  номер коммерческого предложения, источник №3 вх№19-3/12356/003 от 29.10.2021 на 1</t>
    </r>
    <r>
      <rPr>
        <i/>
        <u/>
        <sz val="14"/>
        <color indexed="8"/>
        <rFont val="Times New Roman"/>
        <family val="1"/>
        <charset val="204"/>
      </rPr>
      <t xml:space="preserve">(одном) </t>
    </r>
    <r>
      <rPr>
        <i/>
        <sz val="14"/>
        <color indexed="8"/>
        <rFont val="Times New Roman"/>
        <family val="1"/>
        <charset val="204"/>
      </rPr>
      <t>листе;</t>
    </r>
  </si>
  <si>
    <t>Приложение № 3 к Извещению по запросу котировок №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</si>
</sst>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000"/>
  </numFmts>
  <fonts count="25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u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9" applyNumberFormat="0" applyAlignment="0" applyProtection="0"/>
    <xf numFmtId="0" fontId="11" fillId="28" borderId="10" applyNumberFormat="0" applyAlignment="0" applyProtection="0"/>
    <xf numFmtId="0" fontId="12" fillId="28" borderId="9" applyNumberFormat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29" borderId="15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6" applyNumberFormat="0" applyFont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4" fontId="3" fillId="0" borderId="1" xfId="0" applyNumberFormat="1" applyFont="1" applyBorder="1"/>
    <xf numFmtId="4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/>
    <xf numFmtId="0" fontId="2" fillId="0" borderId="0" xfId="0" applyNumberFormat="1" applyFont="1" applyFill="1" applyBorder="1" applyAlignment="1" applyProtection="1"/>
    <xf numFmtId="165" fontId="2" fillId="0" borderId="0" xfId="0" applyNumberFormat="1" applyFont="1"/>
    <xf numFmtId="0" fontId="4" fillId="0" borderId="0" xfId="0" applyFont="1" applyAlignment="1">
      <alignment vertical="center"/>
    </xf>
    <xf numFmtId="2" fontId="2" fillId="0" borderId="0" xfId="0" applyNumberFormat="1" applyFont="1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/>
    <xf numFmtId="0" fontId="2" fillId="0" borderId="0" xfId="0" applyFont="1" applyAlignment="1">
      <alignment horizontal="justify" vertical="center" shrinkToFit="1"/>
    </xf>
    <xf numFmtId="0" fontId="2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3" fillId="0" borderId="4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wrapText="1"/>
    </xf>
    <xf numFmtId="0" fontId="2" fillId="0" borderId="8" xfId="0" applyFont="1" applyBorder="1" applyAlignment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shrinkToFi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left" vertical="center"/>
    </xf>
    <xf numFmtId="0" fontId="2" fillId="0" borderId="0" xfId="0" applyFont="1" applyAlignment="1">
      <alignment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view="pageBreakPreview" topLeftCell="A7" zoomScale="80" zoomScaleNormal="80" zoomScaleSheetLayoutView="80" workbookViewId="0">
      <selection activeCell="M1" sqref="M1"/>
    </sheetView>
  </sheetViews>
  <sheetFormatPr defaultRowHeight="18.75" customHeight="1" x14ac:dyDescent="0.3"/>
  <cols>
    <col min="1" max="1" width="6.140625" style="1" customWidth="1"/>
    <col min="2" max="2" width="64" style="1" customWidth="1"/>
    <col min="3" max="3" width="9.28515625" style="1" customWidth="1"/>
    <col min="4" max="4" width="13.5703125" style="1" customWidth="1"/>
    <col min="5" max="7" width="16.85546875" style="1" customWidth="1"/>
    <col min="8" max="8" width="14.5703125" style="1" bestFit="1" customWidth="1"/>
    <col min="9" max="9" width="16.7109375" style="1" customWidth="1"/>
    <col min="10" max="10" width="17" style="1" customWidth="1"/>
    <col min="11" max="11" width="19.5703125" style="1" customWidth="1"/>
    <col min="12" max="12" width="15.7109375" style="1" bestFit="1" customWidth="1"/>
    <col min="13" max="13" width="19.42578125" style="1" customWidth="1"/>
    <col min="14" max="15" width="9.140625" style="1" hidden="1" customWidth="1"/>
    <col min="16" max="16" width="0.140625" style="1" hidden="1" customWidth="1"/>
    <col min="17" max="20" width="9.140625" style="1" hidden="1" customWidth="1"/>
    <col min="21" max="21" width="9.140625" style="1"/>
    <col min="22" max="22" width="17.7109375" style="1" bestFit="1" customWidth="1"/>
    <col min="23" max="23" width="9.140625" style="1"/>
    <col min="24" max="24" width="13.85546875" style="1" bestFit="1" customWidth="1"/>
    <col min="25" max="16384" width="9.140625" style="1"/>
  </cols>
  <sheetData>
    <row r="1" spans="1:24" ht="111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M1" s="56" t="s">
        <v>34</v>
      </c>
    </row>
    <row r="2" spans="1:24" ht="18.75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24" ht="18.75" customHeight="1" x14ac:dyDescent="0.3">
      <c r="A3" s="42" t="s">
        <v>1</v>
      </c>
      <c r="B3" s="43"/>
      <c r="C3" s="44" t="s">
        <v>29</v>
      </c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1:24" ht="18.75" customHeight="1" x14ac:dyDescent="0.3">
      <c r="A4" s="49" t="s">
        <v>2</v>
      </c>
      <c r="B4" s="50"/>
      <c r="C4" s="51" t="s">
        <v>3</v>
      </c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1:24" ht="18.75" customHeight="1" x14ac:dyDescent="0.3">
      <c r="A5" s="31" t="s">
        <v>4</v>
      </c>
      <c r="B5" s="32"/>
      <c r="C5" s="42" t="str">
        <f>M12&amp;" руб. (расчет приложен в виде отдельной таблицы)"</f>
        <v>168.33 руб. (расчет приложен в виде отдельной таблицы)</v>
      </c>
      <c r="D5" s="54"/>
      <c r="E5" s="54"/>
      <c r="F5" s="54"/>
      <c r="G5" s="54"/>
      <c r="H5" s="54"/>
      <c r="I5" s="54"/>
      <c r="J5" s="54"/>
      <c r="K5" s="54"/>
      <c r="L5" s="54"/>
      <c r="M5" s="43"/>
    </row>
    <row r="6" spans="1:24" ht="18.75" customHeight="1" x14ac:dyDescent="0.3">
      <c r="A6" s="42" t="s">
        <v>5</v>
      </c>
      <c r="B6" s="43"/>
      <c r="C6" s="55">
        <v>44498</v>
      </c>
      <c r="D6" s="54"/>
      <c r="E6" s="54"/>
      <c r="F6" s="54"/>
      <c r="G6" s="54"/>
      <c r="H6" s="54"/>
      <c r="I6" s="54"/>
      <c r="J6" s="54"/>
      <c r="K6" s="54"/>
      <c r="L6" s="54"/>
      <c r="M6" s="43"/>
    </row>
    <row r="7" spans="1:24" s="3" customFormat="1" ht="57.75" customHeight="1" x14ac:dyDescent="0.25">
      <c r="A7" s="33" t="s">
        <v>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</row>
    <row r="8" spans="1:24" ht="337.5" customHeight="1" x14ac:dyDescent="0.3">
      <c r="A8" s="4" t="s">
        <v>20</v>
      </c>
      <c r="B8" s="28" t="s">
        <v>7</v>
      </c>
      <c r="C8" s="4" t="s">
        <v>8</v>
      </c>
      <c r="D8" s="25" t="s">
        <v>18</v>
      </c>
      <c r="E8" s="2" t="s">
        <v>26</v>
      </c>
      <c r="F8" s="2" t="s">
        <v>27</v>
      </c>
      <c r="G8" s="2" t="s">
        <v>28</v>
      </c>
      <c r="H8" s="2" t="s">
        <v>9</v>
      </c>
      <c r="I8" s="2" t="s">
        <v>10</v>
      </c>
      <c r="J8" s="2" t="s">
        <v>11</v>
      </c>
      <c r="K8" s="5" t="s">
        <v>12</v>
      </c>
      <c r="L8" s="2" t="s">
        <v>13</v>
      </c>
      <c r="M8" s="2" t="s">
        <v>14</v>
      </c>
    </row>
    <row r="9" spans="1:24" x14ac:dyDescent="0.3">
      <c r="A9" s="6">
        <v>1</v>
      </c>
      <c r="B9" s="27" t="s">
        <v>22</v>
      </c>
      <c r="C9" s="26" t="s">
        <v>25</v>
      </c>
      <c r="D9" s="29">
        <v>1</v>
      </c>
      <c r="E9" s="7">
        <v>57.9</v>
      </c>
      <c r="F9" s="7">
        <v>60.5</v>
      </c>
      <c r="G9" s="7">
        <v>49.99</v>
      </c>
      <c r="H9" s="7">
        <f>AVERAGE(E9:G9)</f>
        <v>56.13</v>
      </c>
      <c r="I9" s="8">
        <f>STDEV(E9,F9,G9)</f>
        <v>5.4740021921807802</v>
      </c>
      <c r="J9" s="8">
        <f>I9/H9*100</f>
        <v>9.7523644970261536</v>
      </c>
      <c r="K9" s="9">
        <f>H9*D9</f>
        <v>56.13</v>
      </c>
      <c r="L9" s="10">
        <f>K9/D9</f>
        <v>56.13</v>
      </c>
      <c r="M9" s="11">
        <f>ROUND(L9*D9,2)</f>
        <v>56.13</v>
      </c>
      <c r="N9" s="1">
        <v>780</v>
      </c>
      <c r="O9" s="12">
        <v>760</v>
      </c>
      <c r="P9" s="1">
        <v>765</v>
      </c>
      <c r="R9" s="1">
        <v>156184.25</v>
      </c>
      <c r="S9" s="1">
        <v>154259</v>
      </c>
      <c r="V9" s="13"/>
    </row>
    <row r="10" spans="1:24" x14ac:dyDescent="0.3">
      <c r="A10" s="6">
        <v>2</v>
      </c>
      <c r="B10" s="27" t="s">
        <v>23</v>
      </c>
      <c r="C10" s="26" t="s">
        <v>25</v>
      </c>
      <c r="D10" s="29">
        <v>1</v>
      </c>
      <c r="E10" s="7">
        <v>53.9</v>
      </c>
      <c r="F10" s="7">
        <v>59.5</v>
      </c>
      <c r="G10" s="7">
        <v>53.99</v>
      </c>
      <c r="H10" s="7">
        <f>AVERAGE(E10:G10)</f>
        <v>55.796666666666674</v>
      </c>
      <c r="I10" s="8">
        <f>STDEV(E10,F10,G10)</f>
        <v>3.2074964276415541</v>
      </c>
      <c r="J10" s="8">
        <f>I10/H10*100</f>
        <v>5.7485448849540957</v>
      </c>
      <c r="K10" s="9">
        <f>H10*D10</f>
        <v>55.796666666666674</v>
      </c>
      <c r="L10" s="10">
        <f>K10/D10</f>
        <v>55.796666666666674</v>
      </c>
      <c r="M10" s="11">
        <f>ROUND(L10*D10,2)</f>
        <v>55.8</v>
      </c>
      <c r="N10" s="1">
        <v>780</v>
      </c>
      <c r="O10" s="12">
        <v>760</v>
      </c>
      <c r="P10" s="1">
        <v>765</v>
      </c>
      <c r="R10" s="1">
        <v>156184.25</v>
      </c>
      <c r="S10" s="1">
        <v>154259</v>
      </c>
      <c r="V10" s="13"/>
    </row>
    <row r="11" spans="1:24" x14ac:dyDescent="0.3">
      <c r="A11" s="6">
        <v>3</v>
      </c>
      <c r="B11" s="27" t="s">
        <v>24</v>
      </c>
      <c r="C11" s="26" t="s">
        <v>25</v>
      </c>
      <c r="D11" s="29">
        <v>1</v>
      </c>
      <c r="E11" s="7">
        <v>56.5</v>
      </c>
      <c r="F11" s="7">
        <v>59.8</v>
      </c>
      <c r="G11" s="7">
        <v>52.89</v>
      </c>
      <c r="H11" s="7">
        <f>AVERAGE(E11:G11)</f>
        <v>56.396666666666668</v>
      </c>
      <c r="I11" s="8">
        <f>STDEV(E11,F11,G11)</f>
        <v>3.4561587540698016</v>
      </c>
      <c r="J11" s="8">
        <f>I11/H11*100</f>
        <v>6.1283032461784996</v>
      </c>
      <c r="K11" s="9">
        <f>H11*D11</f>
        <v>56.396666666666668</v>
      </c>
      <c r="L11" s="10">
        <f>K11/D11</f>
        <v>56.396666666666668</v>
      </c>
      <c r="M11" s="11">
        <f>ROUND(L11*D11,2)</f>
        <v>56.4</v>
      </c>
      <c r="N11" s="1">
        <v>780</v>
      </c>
      <c r="O11" s="12">
        <v>760</v>
      </c>
      <c r="P11" s="1">
        <v>765</v>
      </c>
      <c r="R11" s="1">
        <v>156184.25</v>
      </c>
      <c r="S11" s="1">
        <v>154259</v>
      </c>
      <c r="V11" s="13"/>
    </row>
    <row r="12" spans="1:24" x14ac:dyDescent="0.3">
      <c r="A12" s="47" t="s">
        <v>15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14">
        <f>SUM(M9:M11)</f>
        <v>168.33</v>
      </c>
      <c r="O12" s="15"/>
      <c r="V12" s="13"/>
    </row>
    <row r="13" spans="1:24" ht="15" customHeight="1" x14ac:dyDescent="0.3">
      <c r="O13" s="15"/>
      <c r="V13" s="13"/>
    </row>
    <row r="14" spans="1:24" ht="18.75" customHeight="1" x14ac:dyDescent="0.3">
      <c r="B14" s="16" t="s">
        <v>19</v>
      </c>
      <c r="C14" s="30" t="s">
        <v>30</v>
      </c>
      <c r="D14" s="30"/>
      <c r="E14" s="30"/>
      <c r="F14" s="30"/>
      <c r="G14" s="30"/>
      <c r="H14" s="30"/>
      <c r="I14" s="17"/>
      <c r="J14" s="17"/>
    </row>
    <row r="15" spans="1:24" ht="18.75" customHeight="1" x14ac:dyDescent="0.3">
      <c r="B15" s="17"/>
      <c r="C15" s="17"/>
      <c r="D15" s="17"/>
      <c r="E15" s="17"/>
      <c r="F15" s="17"/>
      <c r="G15" s="17"/>
      <c r="H15" s="17"/>
      <c r="I15" s="17"/>
      <c r="J15" s="17"/>
      <c r="V15" s="18"/>
    </row>
    <row r="16" spans="1:24" x14ac:dyDescent="0.3">
      <c r="B16" s="19" t="s">
        <v>31</v>
      </c>
      <c r="C16" s="19"/>
      <c r="D16" s="19"/>
      <c r="E16" s="17"/>
      <c r="F16" s="17"/>
      <c r="G16" s="17"/>
      <c r="H16" s="17"/>
      <c r="I16" s="17"/>
      <c r="J16" s="17"/>
      <c r="X16" s="20"/>
    </row>
    <row r="17" spans="2:10" x14ac:dyDescent="0.3">
      <c r="B17" s="19" t="s">
        <v>32</v>
      </c>
      <c r="C17" s="19"/>
      <c r="D17" s="19"/>
      <c r="E17" s="17"/>
      <c r="F17" s="17"/>
      <c r="G17" s="17"/>
      <c r="H17" s="17"/>
      <c r="I17" s="17"/>
      <c r="J17" s="17"/>
    </row>
    <row r="18" spans="2:10" x14ac:dyDescent="0.3">
      <c r="B18" s="19" t="s">
        <v>33</v>
      </c>
      <c r="C18" s="19"/>
      <c r="D18" s="19"/>
      <c r="E18" s="17"/>
      <c r="F18" s="17"/>
      <c r="G18" s="17"/>
      <c r="H18" s="17"/>
      <c r="I18" s="17"/>
      <c r="J18" s="17"/>
    </row>
    <row r="19" spans="2:10" ht="15" customHeight="1" x14ac:dyDescent="0.3">
      <c r="B19" s="17"/>
      <c r="C19" s="17"/>
      <c r="D19" s="17"/>
      <c r="E19" s="17"/>
      <c r="F19" s="17"/>
      <c r="G19" s="17"/>
      <c r="H19" s="17"/>
      <c r="I19" s="17"/>
      <c r="J19" s="17"/>
    </row>
    <row r="20" spans="2:10" ht="15" hidden="1" customHeight="1" x14ac:dyDescent="0.3">
      <c r="B20" s="1" t="s">
        <v>21</v>
      </c>
      <c r="C20" s="17"/>
      <c r="D20" s="17"/>
      <c r="E20" s="17"/>
      <c r="F20" s="17"/>
      <c r="G20" s="17"/>
      <c r="H20" s="17"/>
      <c r="I20" s="17"/>
      <c r="J20" s="17"/>
    </row>
    <row r="21" spans="2:10" ht="20.25" hidden="1" customHeight="1" x14ac:dyDescent="0.3">
      <c r="B21" s="39" t="s">
        <v>16</v>
      </c>
      <c r="C21" s="39"/>
      <c r="D21" s="39"/>
      <c r="E21" s="17"/>
      <c r="F21" s="17"/>
      <c r="G21" s="17"/>
      <c r="H21" s="17"/>
      <c r="I21" s="17"/>
      <c r="J21" s="17"/>
    </row>
    <row r="22" spans="2:10" ht="15" hidden="1" customHeight="1" x14ac:dyDescent="0.3">
      <c r="B22" s="21" t="s">
        <v>17</v>
      </c>
      <c r="C22" s="17"/>
      <c r="D22" s="17"/>
      <c r="E22" s="17"/>
      <c r="F22" s="17"/>
      <c r="G22" s="17"/>
      <c r="H22" s="17"/>
      <c r="I22" s="17"/>
      <c r="J22" s="17"/>
    </row>
    <row r="23" spans="2:10" ht="15.75" customHeight="1" x14ac:dyDescent="0.3">
      <c r="B23" s="22"/>
      <c r="C23" s="17"/>
      <c r="D23" s="17"/>
      <c r="E23" s="17"/>
      <c r="F23" s="17"/>
      <c r="G23" s="17"/>
      <c r="H23" s="17"/>
      <c r="I23" s="17"/>
      <c r="J23" s="17"/>
    </row>
    <row r="24" spans="2:10" ht="15.75" customHeight="1" x14ac:dyDescent="0.3">
      <c r="B24" s="37"/>
      <c r="C24" s="37"/>
      <c r="D24" s="37"/>
      <c r="E24" s="37"/>
      <c r="F24" s="24"/>
      <c r="G24" s="24"/>
      <c r="H24" s="23"/>
      <c r="I24" s="23"/>
      <c r="J24" s="23"/>
    </row>
    <row r="25" spans="2:10" ht="18" customHeight="1" x14ac:dyDescent="0.3">
      <c r="B25" s="38"/>
      <c r="C25" s="38"/>
      <c r="D25" s="38"/>
      <c r="E25" s="17"/>
      <c r="F25" s="17"/>
      <c r="G25" s="17"/>
      <c r="H25" s="17"/>
      <c r="I25" s="17"/>
      <c r="J25" s="17"/>
    </row>
    <row r="26" spans="2:10" ht="15" customHeight="1" x14ac:dyDescent="0.3">
      <c r="B26" s="21"/>
      <c r="C26" s="17"/>
      <c r="D26" s="17"/>
      <c r="E26" s="17"/>
      <c r="F26" s="17"/>
      <c r="G26" s="17"/>
      <c r="H26" s="17"/>
      <c r="I26" s="17"/>
      <c r="J26" s="17"/>
    </row>
    <row r="27" spans="2:10" ht="15" customHeight="1" x14ac:dyDescent="0.3">
      <c r="B27" s="17"/>
      <c r="C27" s="17"/>
      <c r="D27" s="17"/>
      <c r="E27" s="17"/>
      <c r="F27" s="17"/>
      <c r="G27" s="17"/>
      <c r="H27" s="17"/>
      <c r="I27" s="17"/>
      <c r="J27" s="17"/>
    </row>
    <row r="28" spans="2:10" ht="15.75" customHeight="1" x14ac:dyDescent="0.3">
      <c r="B28" s="36"/>
      <c r="C28" s="36"/>
      <c r="D28" s="17"/>
      <c r="E28" s="17"/>
      <c r="F28" s="17"/>
      <c r="G28" s="17"/>
      <c r="H28" s="17"/>
      <c r="I28" s="17"/>
      <c r="J28" s="17"/>
    </row>
    <row r="29" spans="2:10" ht="15" customHeight="1" x14ac:dyDescent="0.3">
      <c r="B29" s="17"/>
      <c r="C29" s="17"/>
      <c r="D29" s="17"/>
      <c r="E29" s="17"/>
      <c r="F29" s="17"/>
      <c r="G29" s="17"/>
      <c r="H29" s="17"/>
      <c r="I29" s="17"/>
      <c r="J29" s="17"/>
    </row>
    <row r="30" spans="2:10" ht="15" customHeight="1" x14ac:dyDescent="0.3"/>
    <row r="31" spans="2:10" ht="185.25" customHeight="1" x14ac:dyDescent="0.3"/>
    <row r="33" ht="24" customHeight="1" x14ac:dyDescent="0.3"/>
  </sheetData>
  <mergeCells count="17">
    <mergeCell ref="A1:K1"/>
    <mergeCell ref="A2:K2"/>
    <mergeCell ref="A3:B3"/>
    <mergeCell ref="C3:M3"/>
    <mergeCell ref="A12:L12"/>
    <mergeCell ref="A4:B4"/>
    <mergeCell ref="C4:M4"/>
    <mergeCell ref="C5:M5"/>
    <mergeCell ref="A6:B6"/>
    <mergeCell ref="C6:M6"/>
    <mergeCell ref="C14:H14"/>
    <mergeCell ref="A5:B5"/>
    <mergeCell ref="A7:M7"/>
    <mergeCell ref="B28:C28"/>
    <mergeCell ref="B24:E24"/>
    <mergeCell ref="B25:D25"/>
    <mergeCell ref="B21:D21"/>
  </mergeCells>
  <phoneticPr fontId="6" type="noConversion"/>
  <pageMargins left="0" right="0" top="0" bottom="0" header="0" footer="0"/>
  <pageSetup paperSize="9" scale="58" fitToHeight="0" orientation="landscape" r:id="rId1"/>
  <colBreaks count="1" manualBreakCount="1">
    <brk id="13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B25"/>
    </sheetView>
  </sheetViews>
  <sheetFormatPr defaultRowHeight="15" customHeight="1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Левченко Дарья Сергеевна</cp:lastModifiedBy>
  <cp:lastPrinted>2021-11-10T08:15:56Z</cp:lastPrinted>
  <dcterms:created xsi:type="dcterms:W3CDTF">2017-07-07T10:59:11Z</dcterms:created>
  <dcterms:modified xsi:type="dcterms:W3CDTF">2021-11-29T06:17:31Z</dcterms:modified>
</cp:coreProperties>
</file>